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4470" yWindow="1500" windowWidth="14805" windowHeight="8010"/>
  </bookViews>
  <sheets>
    <sheet name="NINA" sheetId="1" r:id="rId1"/>
    <sheet name="ALTÁN" sheetId="2" r:id="rId2"/>
    <sheet name="PINTA" sheetId="3" r:id="rId3"/>
    <sheet name="HNIEZDO" sheetId="4" r:id="rId4"/>
    <sheet name="HOJDAČKA" sheetId="5" r:id="rId5"/>
    <sheet name="FITDRÁHA" sheetId="6" r:id="rId6"/>
    <sheet name="PIESKOVISKO" sheetId="7" r:id="rId7"/>
    <sheet name="LAVIČKA " sheetId="9" r:id="rId8"/>
    <sheet name="INFOTABUĽA" sheetId="10" r:id="rId9"/>
    <sheet name="SMETIAK" sheetId="11" r:id="rId10"/>
    <sheet name="Rekapitulácia" sheetId="12" r:id="rId11"/>
  </sheets>
  <calcPr calcId="125725"/>
</workbook>
</file>

<file path=xl/calcChain.xml><?xml version="1.0" encoding="utf-8"?>
<calcChain xmlns="http://schemas.openxmlformats.org/spreadsheetml/2006/main">
  <c r="C15" i="12"/>
  <c r="E14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D5"/>
  <c r="E5" s="1"/>
  <c r="G14" i="11"/>
  <c r="G13" i="9"/>
  <c r="G14"/>
  <c r="G14" i="5"/>
  <c r="G14" i="4"/>
  <c r="E15" i="12" l="1"/>
  <c r="D15"/>
  <c r="G13" i="11"/>
  <c r="H13" s="1"/>
  <c r="G14" i="7"/>
  <c r="G13" s="1"/>
  <c r="G14" i="10"/>
  <c r="G13" s="1"/>
  <c r="H13" s="1"/>
  <c r="G14" i="6"/>
  <c r="G14" i="2"/>
  <c r="G13" s="1"/>
  <c r="G14" i="3"/>
  <c r="G14" i="1"/>
  <c r="H13" i="2" l="1"/>
  <c r="H13" i="9"/>
  <c r="H13" i="7"/>
  <c r="G13" i="5"/>
  <c r="H13" s="1"/>
  <c r="G13" i="4"/>
  <c r="H13" s="1"/>
  <c r="G13" i="6"/>
  <c r="H13" s="1"/>
  <c r="G13" i="3"/>
  <c r="H13" s="1"/>
  <c r="G13" i="1"/>
  <c r="H13" s="1"/>
</calcChain>
</file>

<file path=xl/sharedStrings.xml><?xml version="1.0" encoding="utf-8"?>
<sst xmlns="http://schemas.openxmlformats.org/spreadsheetml/2006/main" count="810" uniqueCount="149">
  <si>
    <t xml:space="preserve">ROZPOČET  </t>
  </si>
  <si>
    <t>Časť:</t>
  </si>
  <si>
    <t>Č.</t>
  </si>
  <si>
    <t>Kód položky</t>
  </si>
  <si>
    <t>Popis</t>
  </si>
  <si>
    <t>MJ</t>
  </si>
  <si>
    <t>Množstvo celkom</t>
  </si>
  <si>
    <t>Cena jednotková</t>
  </si>
  <si>
    <t>Cena celkom</t>
  </si>
  <si>
    <t>1</t>
  </si>
  <si>
    <t>2</t>
  </si>
  <si>
    <t>3</t>
  </si>
  <si>
    <t>4</t>
  </si>
  <si>
    <t>5</t>
  </si>
  <si>
    <t>6</t>
  </si>
  <si>
    <t>7</t>
  </si>
  <si>
    <t>8</t>
  </si>
  <si>
    <t xml:space="preserve">Zemné práce   </t>
  </si>
  <si>
    <t>131201101</t>
  </si>
  <si>
    <t xml:space="preserve">Výkop nezapaženej jamy v hornine 3, do 100 m3   </t>
  </si>
  <si>
    <t>m3</t>
  </si>
  <si>
    <t>m2</t>
  </si>
  <si>
    <t xml:space="preserve">Ostatné konštrukcie a práce-búranie   </t>
  </si>
  <si>
    <t>m</t>
  </si>
  <si>
    <t>762</t>
  </si>
  <si>
    <t xml:space="preserve">Konštrukcie tesárske   </t>
  </si>
  <si>
    <t>76590-1123</t>
  </si>
  <si>
    <t xml:space="preserve">Montáž lešenia ľahk. radového s podlahami š. do 1,2 m   </t>
  </si>
  <si>
    <t>ks</t>
  </si>
  <si>
    <t>998223011</t>
  </si>
  <si>
    <t xml:space="preserve">Presun hmôt pre pozemné komunikácie s krytom dláždeným (822 2.3, 822 5.3) akejkoľvek dĺžky objektu   </t>
  </si>
  <si>
    <t>t</t>
  </si>
  <si>
    <t xml:space="preserve">Vodorovné premiestnenie výkopku  po spevnenej ceste z  horniny tr.1-4, do 100 m3 na vzdialenosť do 5000 m   </t>
  </si>
  <si>
    <t>167101101</t>
  </si>
  <si>
    <t xml:space="preserve">Nakladanie neuľahnutého výkopku z hornín tr.1-4 do 100 m3   </t>
  </si>
  <si>
    <t>764</t>
  </si>
  <si>
    <t xml:space="preserve">Konštrukcie klampiarske   </t>
  </si>
  <si>
    <t>767</t>
  </si>
  <si>
    <t xml:space="preserve">Konštrukcie doplnkové kovové   </t>
  </si>
  <si>
    <t xml:space="preserve">Presun hmôt pre kovové stavebné doplnkové konštrukcie v objektoch výšky do 6 m   </t>
  </si>
  <si>
    <t xml:space="preserve">Zakladanie   </t>
  </si>
  <si>
    <t>766</t>
  </si>
  <si>
    <t xml:space="preserve">Konštrukcie stolárske   </t>
  </si>
  <si>
    <t>kg</t>
  </si>
  <si>
    <t>Nátery</t>
  </si>
  <si>
    <t>Poplatok za skládku zeminy</t>
  </si>
  <si>
    <t>Zvislé a kompletné konštrukcie</t>
  </si>
  <si>
    <t>Vyčistenie ostatných objektov</t>
  </si>
  <si>
    <t xml:space="preserve">Spracoval:   </t>
  </si>
  <si>
    <t>Stavba:   xxx</t>
  </si>
  <si>
    <t>xxx</t>
  </si>
  <si>
    <t>Objednávateľ:   xxx</t>
  </si>
  <si>
    <t>Zhotoviteľ:   xxx</t>
  </si>
  <si>
    <t>Miesto:  xxx</t>
  </si>
  <si>
    <t>Montáž priestor viaz konštrukcií z hraneného reziva krov a stĺpy</t>
  </si>
  <si>
    <t>Spojovacie a ochranné prostriedky k montáži konštrukcií viazaných</t>
  </si>
  <si>
    <t>Presun hmôt pre tesárske konštrkc. V objektoch výšky do 12 m</t>
  </si>
  <si>
    <t>DPH %</t>
  </si>
  <si>
    <t xml:space="preserve">Práce a dodávky  </t>
  </si>
  <si>
    <t xml:space="preserve">Montáž podesty   </t>
  </si>
  <si>
    <t xml:space="preserve">podesta AG </t>
  </si>
  <si>
    <t>Hranol AG</t>
  </si>
  <si>
    <t>Chyty</t>
  </si>
  <si>
    <t>Kormidlo</t>
  </si>
  <si>
    <t>Baranidlo</t>
  </si>
  <si>
    <t>VL šmýkalka 316</t>
  </si>
  <si>
    <t>Siete 1,5 x 2 m</t>
  </si>
  <si>
    <t>Nátery stolárskych výrobkov synt. 1x olej napúšťací</t>
  </si>
  <si>
    <t>Nátery tesárskych konštrkc. Lazúra</t>
  </si>
  <si>
    <t>Dátum:   2021</t>
  </si>
  <si>
    <t>Objekt:   loď NINA</t>
  </si>
  <si>
    <t>Pätky nadzákladové z bet. s výplňou B20</t>
  </si>
  <si>
    <t>Objekt:   loď PINTA</t>
  </si>
  <si>
    <t>VL šmýkalka 230</t>
  </si>
  <si>
    <t>Siete 1 x 1 m</t>
  </si>
  <si>
    <t xml:space="preserve">Rampa </t>
  </si>
  <si>
    <t>Kôš</t>
  </si>
  <si>
    <t>Vtáčik s hniezdom</t>
  </si>
  <si>
    <t>Okno</t>
  </si>
  <si>
    <t xml:space="preserve">Stojka  AG hobľ.vysuš </t>
  </si>
  <si>
    <t>Doska SMC 2 hobľ. Vysuš. záklop</t>
  </si>
  <si>
    <t>Okapový plech 3,15 m</t>
  </si>
  <si>
    <t>Montáž okapového plechu</t>
  </si>
  <si>
    <t>Terový papier SH 330</t>
  </si>
  <si>
    <t xml:space="preserve">Konštrukcie doplnkové   </t>
  </si>
  <si>
    <t>Montáž krytiny striech vrát.spoj.materiálu</t>
  </si>
  <si>
    <t xml:space="preserve"> Krytina asfaltový šindel obdĺžnik hnedý</t>
  </si>
  <si>
    <t>Objekt:   ALTÁN</t>
  </si>
  <si>
    <t>Izolácie proti vode a vlhkosti</t>
  </si>
  <si>
    <t>Náter proti zemnej vlhkosti Asfalt penetra</t>
  </si>
  <si>
    <t>Objekt:   FITDRÁHA</t>
  </si>
  <si>
    <t>Dátum: 2021</t>
  </si>
  <si>
    <t xml:space="preserve">Hranol , stojka AG  hobľ.vysuš </t>
  </si>
  <si>
    <t xml:space="preserve">Podesta AG </t>
  </si>
  <si>
    <t>Montáž podesty AG</t>
  </si>
  <si>
    <t>Rúčkovacie trojuholníky</t>
  </si>
  <si>
    <t>Laná</t>
  </si>
  <si>
    <t>Objekt:   HNIEZDO HOJDAČKA</t>
  </si>
  <si>
    <t xml:space="preserve">Konštrukcie doplnkové    </t>
  </si>
  <si>
    <t>Hniezdo</t>
  </si>
  <si>
    <t>Kĺb</t>
  </si>
  <si>
    <t>Poistka</t>
  </si>
  <si>
    <t>Baby sedák s reťazou</t>
  </si>
  <si>
    <t>Rovný sedák s reťazou</t>
  </si>
  <si>
    <t>Objekt: PIESKOVISKO ČLN</t>
  </si>
  <si>
    <t>Geotextília</t>
  </si>
  <si>
    <t>Objekt: LAVIČKA</t>
  </si>
  <si>
    <t>Montáž tabuľového plechu</t>
  </si>
  <si>
    <t>Tabuľový plech 0,55 mm</t>
  </si>
  <si>
    <t>Objekt: SMETIAK</t>
  </si>
  <si>
    <t>Kolotoč Typ 2</t>
  </si>
  <si>
    <t>73529-2954</t>
  </si>
  <si>
    <t>73529-2952</t>
  </si>
  <si>
    <t>Vodorovné a kompletné konštrukcie</t>
  </si>
  <si>
    <t>Piesok</t>
  </si>
  <si>
    <t>Loď NINA</t>
  </si>
  <si>
    <t>Altán</t>
  </si>
  <si>
    <t>Loď PINTA</t>
  </si>
  <si>
    <t>4 x Hojdačka</t>
  </si>
  <si>
    <t>Fitdráha</t>
  </si>
  <si>
    <t>Pieskovisko</t>
  </si>
  <si>
    <t>Infotabuľa</t>
  </si>
  <si>
    <t>Lavička</t>
  </si>
  <si>
    <t>Smetiak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</si>
  <si>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</si>
  <si>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</si>
  <si>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</si>
  <si>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</si>
  <si>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</si>
  <si>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</si>
  <si>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</si>
  <si>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</si>
  <si>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</si>
  <si>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</si>
  <si>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položka</t>
  </si>
  <si>
    <t>názov</t>
  </si>
  <si>
    <t>DPH 20%</t>
  </si>
  <si>
    <t>REKAPITULÁCIA</t>
  </si>
  <si>
    <t>SPOLU:</t>
  </si>
  <si>
    <t>cena bez DPH/€</t>
  </si>
  <si>
    <t>cena s DPH/€</t>
  </si>
  <si>
    <t>Hojdačka Hniezdo s kolotočom</t>
  </si>
  <si>
    <t>Montáž záklopu z dosiek SMC, zapustený na zraz</t>
  </si>
  <si>
    <t>Objekt: HOJDAČKA REŤAZOVÁ ŠTVORMIESTNA</t>
  </si>
  <si>
    <t>Montáž tabuľového plechu+konštrukcia</t>
  </si>
  <si>
    <t>Tabuľový plech 0,55 mm+konštrukcia</t>
  </si>
  <si>
    <t>Objekt: INFOTABUĽA</t>
  </si>
  <si>
    <t xml:space="preserve">Základové pätky z betónu tr. C12/16 </t>
  </si>
  <si>
    <t>Základové pätky z betónu tr. C12/16</t>
  </si>
</sst>
</file>

<file path=xl/styles.xml><?xml version="1.0" encoding="utf-8"?>
<styleSheet xmlns="http://schemas.openxmlformats.org/spreadsheetml/2006/main">
  <numFmts count="3">
    <numFmt numFmtId="164" formatCode="#,##0.000;\-#,##0.000"/>
    <numFmt numFmtId="165" formatCode="#,##0.00;\-#,##0.00"/>
    <numFmt numFmtId="166" formatCode="#,##0;\-#,##0"/>
  </numFmts>
  <fonts count="29">
    <font>
      <sz val="11"/>
      <color theme="1"/>
      <name val="Calibri"/>
      <family val="2"/>
      <scheme val="minor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name val="MS Sans Serif"/>
      <charset val="1"/>
    </font>
    <font>
      <b/>
      <sz val="10"/>
      <name val="Arial CE"/>
      <charset val="238"/>
    </font>
    <font>
      <i/>
      <sz val="8"/>
      <color indexed="12"/>
      <name val="Arial CE"/>
      <charset val="238"/>
    </font>
    <font>
      <sz val="8"/>
      <name val="Arial CE"/>
      <charset val="110"/>
    </font>
    <font>
      <i/>
      <sz val="8"/>
      <color indexed="12"/>
      <name val="Arial CE"/>
      <charset val="110"/>
    </font>
    <font>
      <i/>
      <sz val="8"/>
      <color indexed="12"/>
      <name val="Arial CE"/>
      <family val="2"/>
      <charset val="238"/>
    </font>
    <font>
      <sz val="8"/>
      <name val="Arial CE"/>
      <family val="2"/>
      <charset val="238"/>
    </font>
    <font>
      <sz val="8"/>
      <name val="MS Sans Serif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9" fillId="0" borderId="0" applyAlignment="0">
      <alignment vertical="top"/>
      <protection locked="0"/>
    </xf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16" fillId="0" borderId="0" applyAlignment="0">
      <alignment vertical="top" wrapText="1"/>
      <protection locked="0"/>
    </xf>
    <xf numFmtId="0" fontId="16" fillId="0" borderId="0" applyAlignment="0">
      <alignment vertical="top"/>
      <protection locked="0"/>
    </xf>
  </cellStyleXfs>
  <cellXfs count="281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4" fontId="4" fillId="0" borderId="0" xfId="0" applyNumberFormat="1" applyFont="1" applyAlignment="1" applyProtection="1">
      <alignment horizontal="right" vertical="top"/>
    </xf>
    <xf numFmtId="165" fontId="4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 wrapText="1"/>
    </xf>
    <xf numFmtId="165" fontId="3" fillId="0" borderId="0" xfId="0" applyNumberFormat="1" applyFont="1" applyAlignment="1" applyProtection="1">
      <alignment horizontal="right" vertical="top"/>
    </xf>
    <xf numFmtId="164" fontId="3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166" fontId="7" fillId="0" borderId="0" xfId="0" applyNumberFormat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165" fontId="10" fillId="0" borderId="0" xfId="1" applyNumberFormat="1" applyFont="1" applyFill="1" applyAlignment="1">
      <alignment horizontal="right"/>
      <protection locked="0"/>
    </xf>
    <xf numFmtId="0" fontId="10" fillId="0" borderId="0" xfId="1" applyFont="1" applyAlignment="1">
      <alignment horizontal="center" wrapText="1"/>
      <protection locked="0"/>
    </xf>
    <xf numFmtId="0" fontId="10" fillId="0" borderId="0" xfId="1" applyFont="1" applyAlignment="1">
      <alignment horizontal="left" wrapText="1"/>
      <protection locked="0"/>
    </xf>
    <xf numFmtId="164" fontId="10" fillId="0" borderId="0" xfId="1" applyNumberFormat="1" applyFont="1" applyAlignment="1">
      <alignment horizontal="right"/>
      <protection locked="0"/>
    </xf>
    <xf numFmtId="0" fontId="4" fillId="0" borderId="0" xfId="1" applyFont="1" applyBorder="1" applyAlignment="1">
      <alignment horizontal="left" wrapText="1"/>
      <protection locked="0"/>
    </xf>
    <xf numFmtId="0" fontId="10" fillId="0" borderId="0" xfId="1" applyFont="1" applyAlignment="1">
      <alignment horizontal="left" wrapText="1"/>
      <protection locked="0"/>
    </xf>
    <xf numFmtId="0" fontId="4" fillId="0" borderId="0" xfId="1" applyFont="1" applyBorder="1" applyAlignment="1">
      <alignment horizontal="center" wrapText="1"/>
      <protection locked="0"/>
    </xf>
    <xf numFmtId="164" fontId="4" fillId="0" borderId="0" xfId="1" applyNumberFormat="1" applyFont="1" applyBorder="1" applyAlignment="1">
      <alignment horizontal="right"/>
      <protection locked="0"/>
    </xf>
    <xf numFmtId="165" fontId="4" fillId="0" borderId="0" xfId="1" applyNumberFormat="1" applyFont="1" applyBorder="1" applyAlignment="1">
      <alignment horizontal="right"/>
      <protection locked="0"/>
    </xf>
    <xf numFmtId="0" fontId="10" fillId="0" borderId="0" xfId="1" applyFont="1" applyAlignment="1">
      <alignment horizontal="center" wrapText="1"/>
      <protection locked="0"/>
    </xf>
    <xf numFmtId="0" fontId="10" fillId="0" borderId="0" xfId="1" applyFont="1" applyAlignment="1">
      <alignment horizontal="left" wrapText="1"/>
      <protection locked="0"/>
    </xf>
    <xf numFmtId="164" fontId="10" fillId="0" borderId="0" xfId="1" applyNumberFormat="1" applyFont="1" applyAlignment="1">
      <alignment horizontal="right"/>
      <protection locked="0"/>
    </xf>
    <xf numFmtId="0" fontId="4" fillId="0" borderId="1" xfId="1" applyFont="1" applyBorder="1" applyAlignment="1">
      <alignment horizontal="center" wrapText="1"/>
      <protection locked="0"/>
    </xf>
    <xf numFmtId="0" fontId="4" fillId="0" borderId="1" xfId="1" applyFont="1" applyBorder="1" applyAlignment="1">
      <alignment horizontal="left" wrapText="1"/>
      <protection locked="0"/>
    </xf>
    <xf numFmtId="164" fontId="4" fillId="0" borderId="1" xfId="1" applyNumberFormat="1" applyFont="1" applyBorder="1" applyAlignment="1">
      <alignment horizontal="right"/>
      <protection locked="0"/>
    </xf>
    <xf numFmtId="0" fontId="12" fillId="0" borderId="1" xfId="4" applyFont="1" applyBorder="1" applyAlignment="1">
      <alignment horizontal="center" wrapText="1"/>
      <protection locked="0"/>
    </xf>
    <xf numFmtId="0" fontId="12" fillId="0" borderId="1" xfId="4" applyFont="1" applyBorder="1" applyAlignment="1">
      <alignment horizontal="left" wrapText="1"/>
      <protection locked="0"/>
    </xf>
    <xf numFmtId="164" fontId="12" fillId="0" borderId="1" xfId="4" applyNumberFormat="1" applyFont="1" applyBorder="1" applyAlignment="1">
      <alignment horizontal="right"/>
      <protection locked="0"/>
    </xf>
    <xf numFmtId="165" fontId="12" fillId="0" borderId="1" xfId="4" applyNumberFormat="1" applyFont="1" applyBorder="1" applyAlignment="1">
      <alignment horizontal="right"/>
      <protection locked="0"/>
    </xf>
    <xf numFmtId="0" fontId="12" fillId="0" borderId="0" xfId="4" applyFont="1" applyBorder="1" applyAlignment="1">
      <alignment horizontal="left" wrapText="1"/>
      <protection locked="0"/>
    </xf>
    <xf numFmtId="0" fontId="12" fillId="0" borderId="0" xfId="4" applyFont="1" applyBorder="1" applyAlignment="1">
      <alignment horizontal="center" wrapText="1"/>
      <protection locked="0"/>
    </xf>
    <xf numFmtId="164" fontId="12" fillId="0" borderId="0" xfId="4" applyNumberFormat="1" applyFont="1" applyBorder="1" applyAlignment="1">
      <alignment horizontal="right"/>
      <protection locked="0"/>
    </xf>
    <xf numFmtId="165" fontId="12" fillId="0" borderId="0" xfId="4" applyNumberFormat="1" applyFont="1" applyBorder="1" applyAlignment="1">
      <alignment horizontal="right"/>
      <protection locked="0"/>
    </xf>
    <xf numFmtId="0" fontId="12" fillId="0" borderId="1" xfId="4" applyFont="1" applyBorder="1" applyAlignment="1">
      <alignment horizontal="left" wrapText="1"/>
      <protection locked="0"/>
    </xf>
    <xf numFmtId="164" fontId="12" fillId="0" borderId="1" xfId="4" applyNumberFormat="1" applyFont="1" applyBorder="1" applyAlignment="1">
      <alignment horizontal="right"/>
      <protection locked="0"/>
    </xf>
    <xf numFmtId="0" fontId="10" fillId="0" borderId="0" xfId="4" applyFont="1" applyAlignment="1">
      <alignment horizontal="center" wrapText="1"/>
      <protection locked="0"/>
    </xf>
    <xf numFmtId="0" fontId="10" fillId="0" borderId="0" xfId="4" applyFont="1" applyAlignment="1">
      <alignment horizontal="left" wrapText="1"/>
      <protection locked="0"/>
    </xf>
    <xf numFmtId="164" fontId="10" fillId="0" borderId="0" xfId="4" applyNumberFormat="1" applyFont="1" applyAlignment="1">
      <alignment horizontal="right"/>
      <protection locked="0"/>
    </xf>
    <xf numFmtId="165" fontId="10" fillId="0" borderId="0" xfId="4" applyNumberFormat="1" applyFont="1" applyAlignment="1">
      <alignment horizontal="right"/>
      <protection locked="0"/>
    </xf>
    <xf numFmtId="0" fontId="4" fillId="0" borderId="1" xfId="4" applyFont="1" applyBorder="1" applyAlignment="1">
      <alignment horizontal="center" wrapText="1"/>
      <protection locked="0"/>
    </xf>
    <xf numFmtId="0" fontId="4" fillId="0" borderId="1" xfId="4" applyFont="1" applyBorder="1" applyAlignment="1">
      <alignment horizontal="left" wrapText="1"/>
      <protection locked="0"/>
    </xf>
    <xf numFmtId="164" fontId="4" fillId="0" borderId="1" xfId="4" applyNumberFormat="1" applyFont="1" applyBorder="1" applyAlignment="1">
      <alignment horizontal="right"/>
      <protection locked="0"/>
    </xf>
    <xf numFmtId="3" fontId="11" fillId="0" borderId="0" xfId="1" applyNumberFormat="1" applyFont="1" applyBorder="1" applyAlignment="1">
      <alignment horizontal="left" wrapText="1"/>
      <protection locked="0"/>
    </xf>
    <xf numFmtId="0" fontId="14" fillId="0" borderId="0" xfId="1" applyFont="1" applyBorder="1" applyAlignment="1">
      <alignment horizontal="left" wrapText="1"/>
      <protection locked="0"/>
    </xf>
    <xf numFmtId="0" fontId="11" fillId="0" borderId="0" xfId="1" applyFont="1" applyBorder="1" applyAlignment="1">
      <alignment horizontal="center" wrapText="1"/>
      <protection locked="0"/>
    </xf>
    <xf numFmtId="164" fontId="11" fillId="0" borderId="0" xfId="1" applyNumberFormat="1" applyFont="1" applyBorder="1" applyAlignment="1">
      <alignment horizontal="right"/>
      <protection locked="0"/>
    </xf>
    <xf numFmtId="165" fontId="11" fillId="0" borderId="0" xfId="1" applyNumberFormat="1" applyFont="1" applyBorder="1" applyAlignment="1">
      <alignment horizontal="right"/>
      <protection locked="0"/>
    </xf>
    <xf numFmtId="0" fontId="15" fillId="0" borderId="1" xfId="4" applyFont="1" applyBorder="1" applyAlignment="1">
      <alignment horizontal="left" wrapText="1"/>
      <protection locked="0"/>
    </xf>
    <xf numFmtId="0" fontId="15" fillId="0" borderId="1" xfId="4" applyFont="1" applyBorder="1" applyAlignment="1">
      <alignment horizontal="center" wrapText="1"/>
      <protection locked="0"/>
    </xf>
    <xf numFmtId="0" fontId="19" fillId="0" borderId="0" xfId="5" applyFont="1" applyAlignment="1">
      <alignment horizontal="left" wrapText="1"/>
      <protection locked="0"/>
    </xf>
    <xf numFmtId="0" fontId="19" fillId="0" borderId="0" xfId="5" applyFont="1" applyAlignment="1">
      <alignment horizontal="left" wrapText="1"/>
      <protection locked="0"/>
    </xf>
    <xf numFmtId="0" fontId="15" fillId="0" borderId="1" xfId="5" applyFont="1" applyBorder="1" applyAlignment="1">
      <alignment horizontal="center" wrapText="1"/>
      <protection locked="0"/>
    </xf>
    <xf numFmtId="0" fontId="15" fillId="0" borderId="1" xfId="5" applyFont="1" applyBorder="1" applyAlignment="1">
      <alignment horizontal="left" wrapText="1"/>
      <protection locked="0"/>
    </xf>
    <xf numFmtId="164" fontId="15" fillId="0" borderId="1" xfId="5" applyNumberFormat="1" applyFont="1" applyBorder="1" applyAlignment="1">
      <alignment horizontal="right"/>
      <protection locked="0"/>
    </xf>
    <xf numFmtId="164" fontId="15" fillId="0" borderId="1" xfId="6" applyNumberFormat="1" applyFont="1" applyBorder="1" applyAlignment="1">
      <alignment horizontal="right"/>
      <protection locked="0"/>
    </xf>
    <xf numFmtId="0" fontId="19" fillId="0" borderId="0" xfId="6" applyFont="1" applyAlignment="1">
      <alignment horizontal="left" wrapText="1"/>
      <protection locked="0"/>
    </xf>
    <xf numFmtId="0" fontId="15" fillId="0" borderId="1" xfId="6" applyFont="1" applyBorder="1" applyAlignment="1">
      <alignment horizontal="left" wrapText="1"/>
      <protection locked="0"/>
    </xf>
    <xf numFmtId="164" fontId="15" fillId="0" borderId="1" xfId="6" applyNumberFormat="1" applyFont="1" applyBorder="1" applyAlignment="1">
      <alignment horizontal="right"/>
      <protection locked="0"/>
    </xf>
    <xf numFmtId="0" fontId="15" fillId="0" borderId="1" xfId="6" applyFont="1" applyFill="1" applyBorder="1" applyAlignment="1">
      <alignment horizontal="left" wrapText="1"/>
      <protection locked="0"/>
    </xf>
    <xf numFmtId="0" fontId="21" fillId="0" borderId="0" xfId="0" applyFont="1" applyAlignment="1" applyProtection="1">
      <alignment horizontal="left" wrapText="1"/>
      <protection locked="0"/>
    </xf>
    <xf numFmtId="164" fontId="21" fillId="0" borderId="0" xfId="0" applyNumberFormat="1" applyFont="1" applyAlignment="1" applyProtection="1">
      <alignment horizontal="right"/>
      <protection locked="0"/>
    </xf>
    <xf numFmtId="165" fontId="21" fillId="0" borderId="0" xfId="0" applyNumberFormat="1" applyFont="1" applyAlignment="1" applyProtection="1">
      <alignment horizontal="right"/>
      <protection locked="0"/>
    </xf>
    <xf numFmtId="0" fontId="15" fillId="0" borderId="0" xfId="4" applyFont="1" applyBorder="1" applyAlignment="1">
      <alignment horizontal="left" wrapText="1"/>
      <protection locked="0"/>
    </xf>
    <xf numFmtId="0" fontId="15" fillId="0" borderId="0" xfId="4" applyFont="1" applyBorder="1" applyAlignment="1">
      <alignment horizontal="center" wrapText="1"/>
      <protection locked="0"/>
    </xf>
    <xf numFmtId="0" fontId="15" fillId="0" borderId="0" xfId="1" applyFont="1" applyBorder="1" applyAlignment="1">
      <alignment horizontal="left" wrapText="1"/>
      <protection locked="0"/>
    </xf>
    <xf numFmtId="0" fontId="15" fillId="0" borderId="0" xfId="1" applyFont="1" applyBorder="1" applyAlignment="1">
      <alignment horizontal="center" wrapText="1"/>
      <protection locked="0"/>
    </xf>
    <xf numFmtId="0" fontId="18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15" fillId="0" borderId="1" xfId="1" applyFont="1" applyBorder="1" applyAlignment="1">
      <alignment horizontal="left" wrapText="1"/>
      <protection locked="0"/>
    </xf>
    <xf numFmtId="0" fontId="15" fillId="0" borderId="1" xfId="1" applyFont="1" applyBorder="1" applyAlignment="1">
      <alignment horizontal="center" wrapText="1"/>
      <protection locked="0"/>
    </xf>
    <xf numFmtId="166" fontId="4" fillId="0" borderId="8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 wrapText="1"/>
      <protection locked="0"/>
    </xf>
    <xf numFmtId="164" fontId="4" fillId="0" borderId="8" xfId="0" applyNumberFormat="1" applyFont="1" applyBorder="1" applyAlignment="1" applyProtection="1">
      <alignment horizontal="right"/>
      <protection locked="0"/>
    </xf>
    <xf numFmtId="165" fontId="4" fillId="0" borderId="8" xfId="0" applyNumberFormat="1" applyFont="1" applyBorder="1" applyAlignment="1" applyProtection="1">
      <alignment horizontal="right"/>
      <protection locked="0"/>
    </xf>
    <xf numFmtId="0" fontId="12" fillId="0" borderId="8" xfId="4" applyFont="1" applyBorder="1" applyAlignment="1">
      <alignment horizontal="left" wrapText="1"/>
      <protection locked="0"/>
    </xf>
    <xf numFmtId="0" fontId="12" fillId="0" borderId="8" xfId="4" applyFont="1" applyBorder="1" applyAlignment="1">
      <alignment horizontal="center" wrapText="1"/>
      <protection locked="0"/>
    </xf>
    <xf numFmtId="164" fontId="12" fillId="0" borderId="8" xfId="4" applyNumberFormat="1" applyFont="1" applyBorder="1" applyAlignment="1">
      <alignment horizontal="right"/>
      <protection locked="0"/>
    </xf>
    <xf numFmtId="165" fontId="12" fillId="0" borderId="8" xfId="4" applyNumberFormat="1" applyFont="1" applyBorder="1" applyAlignment="1">
      <alignment horizontal="right"/>
      <protection locked="0"/>
    </xf>
    <xf numFmtId="3" fontId="12" fillId="0" borderId="8" xfId="4" applyNumberFormat="1" applyFont="1" applyBorder="1" applyAlignment="1">
      <alignment horizontal="left" wrapText="1"/>
      <protection locked="0"/>
    </xf>
    <xf numFmtId="0" fontId="15" fillId="0" borderId="8" xfId="4" applyFont="1" applyBorder="1" applyAlignment="1">
      <alignment horizontal="left" wrapText="1"/>
      <protection locked="0"/>
    </xf>
    <xf numFmtId="0" fontId="15" fillId="0" borderId="8" xfId="4" applyFont="1" applyBorder="1" applyAlignment="1">
      <alignment horizontal="center" wrapText="1"/>
      <protection locked="0"/>
    </xf>
    <xf numFmtId="165" fontId="19" fillId="0" borderId="0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 wrapText="1"/>
      <protection locked="0"/>
    </xf>
    <xf numFmtId="164" fontId="19" fillId="0" borderId="0" xfId="0" applyNumberFormat="1" applyFont="1" applyAlignment="1" applyProtection="1">
      <alignment horizontal="right"/>
      <protection locked="0"/>
    </xf>
    <xf numFmtId="165" fontId="19" fillId="0" borderId="0" xfId="0" applyNumberFormat="1" applyFont="1" applyAlignment="1" applyProtection="1">
      <alignment horizontal="right"/>
      <protection locked="0"/>
    </xf>
    <xf numFmtId="165" fontId="12" fillId="0" borderId="4" xfId="4" applyNumberFormat="1" applyFont="1" applyBorder="1" applyAlignment="1">
      <alignment horizontal="right"/>
      <protection locked="0"/>
    </xf>
    <xf numFmtId="0" fontId="22" fillId="0" borderId="0" xfId="0" applyFont="1"/>
    <xf numFmtId="0" fontId="23" fillId="0" borderId="0" xfId="0" applyFont="1"/>
    <xf numFmtId="165" fontId="4" fillId="0" borderId="4" xfId="1" applyNumberFormat="1" applyFont="1" applyBorder="1" applyAlignment="1">
      <alignment horizontal="right"/>
      <protection locked="0"/>
    </xf>
    <xf numFmtId="165" fontId="4" fillId="0" borderId="4" xfId="4" applyNumberFormat="1" applyFont="1" applyBorder="1" applyAlignment="1">
      <alignment horizontal="right"/>
      <protection locked="0"/>
    </xf>
    <xf numFmtId="165" fontId="15" fillId="0" borderId="4" xfId="5" applyNumberFormat="1" applyFont="1" applyBorder="1" applyAlignment="1">
      <alignment horizontal="right"/>
      <protection locked="0"/>
    </xf>
    <xf numFmtId="164" fontId="20" fillId="0" borderId="0" xfId="0" applyNumberFormat="1" applyFont="1" applyAlignment="1" applyProtection="1">
      <alignment horizontal="right"/>
      <protection locked="0"/>
    </xf>
    <xf numFmtId="165" fontId="15" fillId="0" borderId="8" xfId="0" applyNumberFormat="1" applyFont="1" applyBorder="1" applyAlignment="1" applyProtection="1">
      <alignment horizontal="right"/>
      <protection locked="0"/>
    </xf>
    <xf numFmtId="0" fontId="24" fillId="0" borderId="8" xfId="0" applyFont="1" applyBorder="1" applyAlignment="1">
      <alignment horizontal="center"/>
    </xf>
    <xf numFmtId="0" fontId="22" fillId="0" borderId="0" xfId="0" applyFont="1" applyAlignment="1">
      <alignment horizontal="center"/>
    </xf>
    <xf numFmtId="165" fontId="19" fillId="0" borderId="0" xfId="1" applyNumberFormat="1" applyFont="1" applyAlignment="1">
      <alignment horizontal="center"/>
      <protection locked="0"/>
    </xf>
    <xf numFmtId="0" fontId="24" fillId="0" borderId="9" xfId="0" applyFont="1" applyBorder="1" applyAlignment="1">
      <alignment horizontal="center"/>
    </xf>
    <xf numFmtId="0" fontId="12" fillId="0" borderId="7" xfId="4" applyFont="1" applyBorder="1" applyAlignment="1">
      <alignment horizontal="left" wrapText="1"/>
      <protection locked="0"/>
    </xf>
    <xf numFmtId="0" fontId="12" fillId="0" borderId="7" xfId="4" applyFont="1" applyBorder="1" applyAlignment="1">
      <alignment horizontal="center" wrapText="1"/>
      <protection locked="0"/>
    </xf>
    <xf numFmtId="164" fontId="12" fillId="0" borderId="7" xfId="4" applyNumberFormat="1" applyFont="1" applyBorder="1" applyAlignment="1">
      <alignment horizontal="right"/>
      <protection locked="0"/>
    </xf>
    <xf numFmtId="165" fontId="12" fillId="0" borderId="7" xfId="4" applyNumberFormat="1" applyFont="1" applyBorder="1" applyAlignment="1">
      <alignment horizontal="right"/>
      <protection locked="0"/>
    </xf>
    <xf numFmtId="0" fontId="24" fillId="0" borderId="10" xfId="0" applyFont="1" applyBorder="1" applyAlignment="1">
      <alignment horizontal="center"/>
    </xf>
    <xf numFmtId="0" fontId="4" fillId="0" borderId="8" xfId="1" applyFont="1" applyBorder="1" applyAlignment="1">
      <alignment horizontal="left" wrapText="1"/>
      <protection locked="0"/>
    </xf>
    <xf numFmtId="0" fontId="15" fillId="0" borderId="8" xfId="1" applyFont="1" applyBorder="1" applyAlignment="1">
      <alignment horizontal="left" wrapText="1"/>
      <protection locked="0"/>
    </xf>
    <xf numFmtId="0" fontId="15" fillId="0" borderId="8" xfId="1" applyFont="1" applyBorder="1" applyAlignment="1">
      <alignment horizontal="center" wrapText="1"/>
      <protection locked="0"/>
    </xf>
    <xf numFmtId="164" fontId="4" fillId="0" borderId="8" xfId="1" applyNumberFormat="1" applyFont="1" applyBorder="1" applyAlignment="1">
      <alignment horizontal="right"/>
      <protection locked="0"/>
    </xf>
    <xf numFmtId="165" fontId="4" fillId="0" borderId="8" xfId="1" applyNumberFormat="1" applyFont="1" applyBorder="1" applyAlignment="1">
      <alignment horizontal="right"/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5" fillId="0" borderId="1" xfId="6" applyFont="1" applyBorder="1" applyAlignment="1">
      <alignment horizontal="center" wrapText="1"/>
      <protection locked="0"/>
    </xf>
    <xf numFmtId="0" fontId="12" fillId="0" borderId="5" xfId="4" applyFont="1" applyBorder="1" applyAlignment="1">
      <alignment horizontal="left" wrapText="1"/>
      <protection locked="0"/>
    </xf>
    <xf numFmtId="166" fontId="15" fillId="0" borderId="8" xfId="0" applyNumberFormat="1" applyFont="1" applyFill="1" applyBorder="1" applyAlignment="1" applyProtection="1">
      <alignment horizontal="center"/>
      <protection locked="0"/>
    </xf>
    <xf numFmtId="0" fontId="4" fillId="0" borderId="5" xfId="1" applyFont="1" applyBorder="1" applyAlignment="1">
      <alignment horizontal="left" wrapText="1"/>
      <protection locked="0"/>
    </xf>
    <xf numFmtId="166" fontId="15" fillId="0" borderId="8" xfId="1" applyNumberFormat="1" applyFont="1" applyFill="1" applyBorder="1" applyAlignment="1">
      <alignment horizontal="center"/>
      <protection locked="0"/>
    </xf>
    <xf numFmtId="0" fontId="15" fillId="0" borderId="5" xfId="6" applyFont="1" applyBorder="1" applyAlignment="1">
      <alignment horizontal="left" wrapText="1"/>
      <protection locked="0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10" fillId="0" borderId="0" xfId="1" applyFont="1" applyBorder="1" applyAlignment="1">
      <alignment horizontal="left" wrapText="1"/>
      <protection locked="0"/>
    </xf>
    <xf numFmtId="166" fontId="4" fillId="0" borderId="0" xfId="1" applyNumberFormat="1" applyFont="1" applyBorder="1" applyAlignment="1">
      <alignment horizontal="center"/>
      <protection locked="0"/>
    </xf>
    <xf numFmtId="166" fontId="15" fillId="0" borderId="0" xfId="1" applyNumberFormat="1" applyFont="1" applyFill="1" applyBorder="1" applyAlignment="1">
      <alignment horizontal="center"/>
      <protection locked="0"/>
    </xf>
    <xf numFmtId="0" fontId="4" fillId="0" borderId="12" xfId="1" applyFont="1" applyBorder="1" applyAlignment="1">
      <alignment horizontal="left" wrapText="1"/>
      <protection locked="0"/>
    </xf>
    <xf numFmtId="0" fontId="4" fillId="0" borderId="13" xfId="1" applyFont="1" applyBorder="1" applyAlignment="1">
      <alignment horizontal="left" wrapText="1"/>
      <protection locked="0"/>
    </xf>
    <xf numFmtId="0" fontId="4" fillId="0" borderId="13" xfId="1" applyFont="1" applyBorder="1" applyAlignment="1">
      <alignment horizontal="center" wrapText="1"/>
      <protection locked="0"/>
    </xf>
    <xf numFmtId="164" fontId="4" fillId="0" borderId="13" xfId="1" applyNumberFormat="1" applyFont="1" applyBorder="1" applyAlignment="1">
      <alignment horizontal="right"/>
      <protection locked="0"/>
    </xf>
    <xf numFmtId="165" fontId="4" fillId="0" borderId="13" xfId="1" applyNumberFormat="1" applyFont="1" applyBorder="1" applyAlignment="1">
      <alignment horizontal="right"/>
      <protection locked="0"/>
    </xf>
    <xf numFmtId="0" fontId="4" fillId="0" borderId="0" xfId="4" applyFont="1" applyBorder="1" applyAlignment="1">
      <alignment horizontal="left" wrapText="1"/>
      <protection locked="0"/>
    </xf>
    <xf numFmtId="0" fontId="4" fillId="0" borderId="0" xfId="4" applyFont="1" applyBorder="1" applyAlignment="1">
      <alignment horizontal="center" wrapText="1"/>
      <protection locked="0"/>
    </xf>
    <xf numFmtId="164" fontId="4" fillId="0" borderId="0" xfId="4" applyNumberFormat="1" applyFont="1" applyBorder="1" applyAlignment="1">
      <alignment horizontal="right"/>
      <protection locked="0"/>
    </xf>
    <xf numFmtId="165" fontId="4" fillId="0" borderId="0" xfId="4" applyNumberFormat="1" applyFont="1" applyBorder="1" applyAlignment="1">
      <alignment horizontal="right"/>
      <protection locked="0"/>
    </xf>
    <xf numFmtId="0" fontId="14" fillId="0" borderId="0" xfId="1" applyFont="1" applyBorder="1" applyAlignment="1">
      <alignment horizontal="center" wrapText="1"/>
      <protection locked="0"/>
    </xf>
    <xf numFmtId="0" fontId="0" fillId="0" borderId="0" xfId="0" applyBorder="1"/>
    <xf numFmtId="0" fontId="23" fillId="0" borderId="0" xfId="0" applyFont="1" applyBorder="1"/>
    <xf numFmtId="0" fontId="22" fillId="0" borderId="0" xfId="0" applyFont="1" applyBorder="1" applyAlignment="1">
      <alignment horizontal="center"/>
    </xf>
    <xf numFmtId="0" fontId="15" fillId="0" borderId="15" xfId="6" applyFont="1" applyBorder="1" applyAlignment="1">
      <alignment horizontal="left" wrapText="1"/>
      <protection locked="0"/>
    </xf>
    <xf numFmtId="0" fontId="15" fillId="0" borderId="6" xfId="6" applyFont="1" applyBorder="1" applyAlignment="1">
      <alignment horizontal="left" wrapText="1"/>
      <protection locked="0"/>
    </xf>
    <xf numFmtId="164" fontId="15" fillId="0" borderId="6" xfId="6" applyNumberFormat="1" applyFont="1" applyBorder="1" applyAlignment="1">
      <alignment horizontal="right"/>
      <protection locked="0"/>
    </xf>
    <xf numFmtId="0" fontId="15" fillId="0" borderId="0" xfId="6" applyFont="1" applyBorder="1" applyAlignment="1">
      <alignment horizontal="left" wrapText="1"/>
      <protection locked="0"/>
    </xf>
    <xf numFmtId="164" fontId="15" fillId="0" borderId="0" xfId="6" applyNumberFormat="1" applyFont="1" applyBorder="1" applyAlignment="1">
      <alignment horizontal="right"/>
      <protection locked="0"/>
    </xf>
    <xf numFmtId="0" fontId="15" fillId="0" borderId="16" xfId="6" applyFont="1" applyBorder="1" applyAlignment="1">
      <alignment horizontal="left" wrapText="1"/>
      <protection locked="0"/>
    </xf>
    <xf numFmtId="0" fontId="15" fillId="0" borderId="17" xfId="6" applyFont="1" applyBorder="1" applyAlignment="1">
      <alignment horizontal="left" wrapText="1"/>
      <protection locked="0"/>
    </xf>
    <xf numFmtId="164" fontId="15" fillId="0" borderId="17" xfId="6" applyNumberFormat="1" applyFont="1" applyBorder="1" applyAlignment="1">
      <alignment horizontal="right"/>
      <protection locked="0"/>
    </xf>
    <xf numFmtId="0" fontId="15" fillId="0" borderId="16" xfId="5" applyFont="1" applyBorder="1" applyAlignment="1">
      <alignment horizontal="left" wrapText="1"/>
      <protection locked="0"/>
    </xf>
    <xf numFmtId="0" fontId="15" fillId="0" borderId="17" xfId="5" applyFont="1" applyBorder="1" applyAlignment="1">
      <alignment horizontal="left" wrapText="1"/>
      <protection locked="0"/>
    </xf>
    <xf numFmtId="0" fontId="15" fillId="0" borderId="17" xfId="5" applyFont="1" applyBorder="1" applyAlignment="1">
      <alignment horizontal="center" wrapText="1"/>
      <protection locked="0"/>
    </xf>
    <xf numFmtId="164" fontId="15" fillId="0" borderId="17" xfId="5" applyNumberFormat="1" applyFont="1" applyBorder="1" applyAlignment="1">
      <alignment horizontal="right"/>
      <protection locked="0"/>
    </xf>
    <xf numFmtId="165" fontId="15" fillId="0" borderId="18" xfId="5" applyNumberFormat="1" applyFont="1" applyBorder="1" applyAlignment="1">
      <alignment horizontal="right"/>
      <protection locked="0"/>
    </xf>
    <xf numFmtId="0" fontId="15" fillId="0" borderId="8" xfId="6" applyFont="1" applyBorder="1" applyAlignment="1">
      <alignment horizontal="left" wrapText="1"/>
      <protection locked="0"/>
    </xf>
    <xf numFmtId="164" fontId="15" fillId="0" borderId="8" xfId="6" applyNumberFormat="1" applyFont="1" applyBorder="1" applyAlignment="1">
      <alignment horizontal="right"/>
      <protection locked="0"/>
    </xf>
    <xf numFmtId="0" fontId="15" fillId="0" borderId="8" xfId="6" applyFont="1" applyFill="1" applyBorder="1" applyAlignment="1">
      <alignment horizontal="left" wrapText="1"/>
      <protection locked="0"/>
    </xf>
    <xf numFmtId="164" fontId="15" fillId="0" borderId="8" xfId="6" applyNumberFormat="1" applyFont="1" applyFill="1" applyBorder="1" applyAlignment="1">
      <alignment horizontal="right"/>
      <protection locked="0"/>
    </xf>
    <xf numFmtId="0" fontId="24" fillId="0" borderId="8" xfId="0" applyFont="1" applyFill="1" applyBorder="1" applyAlignment="1">
      <alignment horizontal="center"/>
    </xf>
    <xf numFmtId="0" fontId="4" fillId="0" borderId="20" xfId="1" applyFont="1" applyBorder="1" applyAlignment="1">
      <alignment horizontal="left" wrapText="1"/>
      <protection locked="0"/>
    </xf>
    <xf numFmtId="0" fontId="4" fillId="0" borderId="21" xfId="1" applyFont="1" applyBorder="1" applyAlignment="1">
      <alignment horizontal="left" wrapText="1"/>
      <protection locked="0"/>
    </xf>
    <xf numFmtId="0" fontId="4" fillId="0" borderId="21" xfId="1" applyFont="1" applyBorder="1" applyAlignment="1">
      <alignment horizontal="center" wrapText="1"/>
      <protection locked="0"/>
    </xf>
    <xf numFmtId="164" fontId="4" fillId="0" borderId="21" xfId="1" applyNumberFormat="1" applyFont="1" applyBorder="1" applyAlignment="1">
      <alignment horizontal="right"/>
      <protection locked="0"/>
    </xf>
    <xf numFmtId="165" fontId="4" fillId="0" borderId="21" xfId="1" applyNumberFormat="1" applyFont="1" applyBorder="1" applyAlignment="1">
      <alignment horizontal="right"/>
      <protection locked="0"/>
    </xf>
    <xf numFmtId="0" fontId="12" fillId="0" borderId="11" xfId="4" applyFont="1" applyBorder="1" applyAlignment="1">
      <alignment horizontal="left" wrapText="1"/>
      <protection locked="0"/>
    </xf>
    <xf numFmtId="0" fontId="11" fillId="0" borderId="0" xfId="1" applyFont="1" applyBorder="1" applyAlignment="1">
      <alignment horizontal="left" wrapText="1"/>
      <protection locked="0"/>
    </xf>
    <xf numFmtId="0" fontId="0" fillId="0" borderId="0" xfId="0" applyBorder="1" applyAlignment="1">
      <alignment horizontal="center"/>
    </xf>
    <xf numFmtId="0" fontId="22" fillId="0" borderId="0" xfId="0" applyFont="1" applyBorder="1"/>
    <xf numFmtId="0" fontId="13" fillId="0" borderId="0" xfId="4" applyFont="1" applyBorder="1" applyAlignment="1">
      <alignment horizontal="left" wrapText="1"/>
      <protection locked="0"/>
    </xf>
    <xf numFmtId="164" fontId="13" fillId="0" borderId="0" xfId="4" applyNumberFormat="1" applyFont="1" applyBorder="1" applyAlignment="1">
      <alignment horizontal="right"/>
      <protection locked="0"/>
    </xf>
    <xf numFmtId="165" fontId="13" fillId="0" borderId="0" xfId="4" applyNumberFormat="1" applyFont="1" applyBorder="1" applyAlignment="1">
      <alignment horizontal="right"/>
      <protection locked="0"/>
    </xf>
    <xf numFmtId="166" fontId="15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6" applyFont="1" applyFill="1" applyBorder="1" applyAlignment="1">
      <alignment horizontal="left" wrapText="1"/>
      <protection locked="0"/>
    </xf>
    <xf numFmtId="164" fontId="15" fillId="0" borderId="0" xfId="6" applyNumberFormat="1" applyFont="1" applyFill="1" applyBorder="1" applyAlignment="1">
      <alignment horizontal="right"/>
      <protection locked="0"/>
    </xf>
    <xf numFmtId="0" fontId="15" fillId="0" borderId="4" xfId="6" applyFont="1" applyBorder="1" applyAlignment="1">
      <alignment horizontal="left" wrapText="1"/>
      <protection locked="0"/>
    </xf>
    <xf numFmtId="0" fontId="15" fillId="0" borderId="6" xfId="6" applyFont="1" applyBorder="1" applyAlignment="1">
      <alignment horizontal="center" wrapText="1"/>
      <protection locked="0"/>
    </xf>
    <xf numFmtId="0" fontId="0" fillId="0" borderId="8" xfId="0" applyBorder="1" applyAlignment="1">
      <alignment horizontal="center"/>
    </xf>
    <xf numFmtId="0" fontId="15" fillId="0" borderId="19" xfId="6" applyFont="1" applyBorder="1" applyAlignment="1">
      <alignment horizontal="left" wrapText="1"/>
      <protection locked="0"/>
    </xf>
    <xf numFmtId="0" fontId="10" fillId="0" borderId="0" xfId="4" applyFont="1" applyBorder="1" applyAlignment="1">
      <alignment horizontal="left" wrapText="1"/>
      <protection locked="0"/>
    </xf>
    <xf numFmtId="0" fontId="10" fillId="0" borderId="0" xfId="4" applyFont="1" applyBorder="1" applyAlignment="1">
      <alignment horizontal="center" wrapText="1"/>
      <protection locked="0"/>
    </xf>
    <xf numFmtId="164" fontId="10" fillId="0" borderId="0" xfId="4" applyNumberFormat="1" applyFont="1" applyBorder="1" applyAlignment="1">
      <alignment horizontal="right"/>
      <protection locked="0"/>
    </xf>
    <xf numFmtId="165" fontId="10" fillId="0" borderId="0" xfId="4" applyNumberFormat="1" applyFont="1" applyBorder="1" applyAlignment="1">
      <alignment horizontal="right"/>
      <protection locked="0"/>
    </xf>
    <xf numFmtId="0" fontId="25" fillId="0" borderId="0" xfId="6" applyFont="1" applyBorder="1" applyAlignment="1">
      <alignment horizontal="left" wrapText="1"/>
      <protection locked="0"/>
    </xf>
    <xf numFmtId="0" fontId="25" fillId="0" borderId="0" xfId="6" applyFont="1" applyBorder="1" applyAlignment="1">
      <alignment horizontal="center" wrapText="1"/>
      <protection locked="0"/>
    </xf>
    <xf numFmtId="164" fontId="25" fillId="0" borderId="0" xfId="6" applyNumberFormat="1" applyFont="1" applyBorder="1" applyAlignment="1">
      <alignment horizontal="right"/>
      <protection locked="0"/>
    </xf>
    <xf numFmtId="0" fontId="19" fillId="0" borderId="0" xfId="5" applyFont="1" applyBorder="1" applyAlignment="1">
      <alignment horizontal="left" wrapText="1"/>
      <protection locked="0"/>
    </xf>
    <xf numFmtId="0" fontId="14" fillId="0" borderId="0" xfId="4" applyFont="1" applyBorder="1" applyAlignment="1">
      <alignment horizontal="left" wrapText="1"/>
      <protection locked="0"/>
    </xf>
    <xf numFmtId="0" fontId="14" fillId="0" borderId="0" xfId="4" applyFont="1" applyBorder="1" applyAlignment="1">
      <alignment horizontal="center" wrapText="1"/>
      <protection locked="0"/>
    </xf>
    <xf numFmtId="0" fontId="19" fillId="0" borderId="0" xfId="6" applyFont="1" applyBorder="1" applyAlignment="1">
      <alignment horizontal="left" wrapText="1"/>
      <protection locked="0"/>
    </xf>
    <xf numFmtId="0" fontId="15" fillId="0" borderId="0" xfId="6" applyFont="1" applyBorder="1" applyAlignment="1">
      <alignment horizontal="center" wrapText="1"/>
      <protection locked="0"/>
    </xf>
    <xf numFmtId="0" fontId="24" fillId="0" borderId="0" xfId="0" applyFont="1" applyFill="1" applyBorder="1"/>
    <xf numFmtId="0" fontId="25" fillId="0" borderId="0" xfId="6" applyFont="1" applyFill="1" applyBorder="1" applyAlignment="1">
      <alignment horizontal="left" wrapText="1"/>
      <protection locked="0"/>
    </xf>
    <xf numFmtId="0" fontId="15" fillId="0" borderId="0" xfId="5" applyFont="1" applyBorder="1" applyAlignment="1">
      <alignment horizontal="left" wrapText="1"/>
      <protection locked="0"/>
    </xf>
    <xf numFmtId="0" fontId="15" fillId="0" borderId="0" xfId="5" applyFont="1" applyBorder="1" applyAlignment="1">
      <alignment horizontal="center" wrapText="1"/>
      <protection locked="0"/>
    </xf>
    <xf numFmtId="164" fontId="15" fillId="0" borderId="0" xfId="5" applyNumberFormat="1" applyFont="1" applyBorder="1" applyAlignment="1">
      <alignment horizontal="right"/>
      <protection locked="0"/>
    </xf>
    <xf numFmtId="165" fontId="15" fillId="0" borderId="0" xfId="5" applyNumberFormat="1" applyFont="1" applyBorder="1" applyAlignment="1">
      <alignment horizontal="right"/>
      <protection locked="0"/>
    </xf>
    <xf numFmtId="166" fontId="15" fillId="0" borderId="10" xfId="1" applyNumberFormat="1" applyFont="1" applyFill="1" applyBorder="1" applyAlignment="1">
      <alignment horizontal="center"/>
      <protection locked="0"/>
    </xf>
    <xf numFmtId="0" fontId="15" fillId="0" borderId="22" xfId="6" applyFont="1" applyBorder="1" applyAlignment="1">
      <alignment horizontal="left" wrapText="1"/>
      <protection locked="0"/>
    </xf>
    <xf numFmtId="0" fontId="26" fillId="0" borderId="0" xfId="0" applyFont="1"/>
    <xf numFmtId="2" fontId="0" fillId="0" borderId="0" xfId="0" applyNumberFormat="1"/>
    <xf numFmtId="3" fontId="4" fillId="0" borderId="5" xfId="1" applyNumberFormat="1" applyFont="1" applyBorder="1" applyAlignment="1">
      <alignment horizontal="left" wrapText="1"/>
      <protection locked="0"/>
    </xf>
    <xf numFmtId="0" fontId="4" fillId="0" borderId="5" xfId="4" applyFont="1" applyBorder="1" applyAlignment="1">
      <alignment horizontal="left" wrapText="1"/>
      <protection locked="0"/>
    </xf>
    <xf numFmtId="0" fontId="15" fillId="0" borderId="8" xfId="0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3" fontId="4" fillId="0" borderId="17" xfId="1" applyNumberFormat="1" applyFont="1" applyBorder="1" applyAlignment="1">
      <alignment horizontal="left" wrapText="1"/>
      <protection locked="0"/>
    </xf>
    <xf numFmtId="0" fontId="15" fillId="0" borderId="17" xfId="1" applyFont="1" applyBorder="1" applyAlignment="1">
      <alignment horizontal="left" wrapText="1"/>
      <protection locked="0"/>
    </xf>
    <xf numFmtId="0" fontId="4" fillId="0" borderId="17" xfId="1" applyFont="1" applyBorder="1" applyAlignment="1">
      <alignment horizontal="center" wrapText="1"/>
      <protection locked="0"/>
    </xf>
    <xf numFmtId="164" fontId="4" fillId="0" borderId="17" xfId="1" applyNumberFormat="1" applyFont="1" applyBorder="1" applyAlignment="1">
      <alignment horizontal="right"/>
      <protection locked="0"/>
    </xf>
    <xf numFmtId="165" fontId="4" fillId="0" borderId="18" xfId="1" applyNumberFormat="1" applyFont="1" applyBorder="1" applyAlignment="1">
      <alignment horizontal="right"/>
      <protection locked="0"/>
    </xf>
    <xf numFmtId="0" fontId="1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5" fillId="0" borderId="7" xfId="4" applyFont="1" applyBorder="1" applyAlignment="1">
      <alignment horizontal="left" wrapText="1"/>
      <protection locked="0"/>
    </xf>
    <xf numFmtId="0" fontId="15" fillId="0" borderId="7" xfId="4" applyFont="1" applyBorder="1" applyAlignment="1">
      <alignment horizontal="center" wrapText="1"/>
      <protection locked="0"/>
    </xf>
    <xf numFmtId="165" fontId="12" fillId="0" borderId="3" xfId="4" applyNumberFormat="1" applyFont="1" applyBorder="1" applyAlignment="1">
      <alignment horizontal="right"/>
      <protection locked="0"/>
    </xf>
    <xf numFmtId="0" fontId="15" fillId="0" borderId="10" xfId="0" applyFont="1" applyBorder="1" applyAlignment="1">
      <alignment horizontal="center"/>
    </xf>
    <xf numFmtId="3" fontId="4" fillId="0" borderId="1" xfId="1" applyNumberFormat="1" applyFont="1" applyBorder="1" applyAlignment="1">
      <alignment horizontal="left" wrapText="1"/>
      <protection locked="0"/>
    </xf>
    <xf numFmtId="0" fontId="4" fillId="0" borderId="7" xfId="4" applyFont="1" applyBorder="1" applyAlignment="1">
      <alignment horizontal="left" wrapText="1"/>
      <protection locked="0"/>
    </xf>
    <xf numFmtId="0" fontId="4" fillId="0" borderId="7" xfId="4" applyFont="1" applyBorder="1" applyAlignment="1">
      <alignment horizontal="center" wrapText="1"/>
      <protection locked="0"/>
    </xf>
    <xf numFmtId="164" fontId="4" fillId="0" borderId="7" xfId="4" applyNumberFormat="1" applyFont="1" applyBorder="1" applyAlignment="1">
      <alignment horizontal="right"/>
      <protection locked="0"/>
    </xf>
    <xf numFmtId="165" fontId="4" fillId="0" borderId="3" xfId="4" applyNumberFormat="1" applyFont="1" applyBorder="1" applyAlignment="1">
      <alignment horizontal="right"/>
      <protection locked="0"/>
    </xf>
    <xf numFmtId="0" fontId="15" fillId="0" borderId="8" xfId="6" applyFont="1" applyBorder="1" applyAlignment="1">
      <alignment horizontal="center" wrapText="1"/>
      <protection locked="0"/>
    </xf>
    <xf numFmtId="0" fontId="15" fillId="0" borderId="17" xfId="6" applyFont="1" applyBorder="1" applyAlignment="1">
      <alignment horizontal="center" wrapText="1"/>
      <protection locked="0"/>
    </xf>
    <xf numFmtId="165" fontId="0" fillId="0" borderId="0" xfId="0" applyNumberFormat="1"/>
    <xf numFmtId="165" fontId="24" fillId="0" borderId="8" xfId="0" applyNumberFormat="1" applyFont="1" applyBorder="1"/>
    <xf numFmtId="165" fontId="23" fillId="0" borderId="0" xfId="0" applyNumberFormat="1" applyFont="1"/>
    <xf numFmtId="165" fontId="19" fillId="0" borderId="0" xfId="1" applyNumberFormat="1" applyFont="1" applyFill="1" applyAlignment="1">
      <alignment horizontal="right"/>
      <protection locked="0"/>
    </xf>
    <xf numFmtId="165" fontId="15" fillId="0" borderId="14" xfId="1" applyNumberFormat="1" applyFont="1" applyFill="1" applyBorder="1" applyAlignment="1">
      <alignment horizontal="right"/>
      <protection locked="0"/>
    </xf>
    <xf numFmtId="165" fontId="15" fillId="0" borderId="19" xfId="1" applyNumberFormat="1" applyFont="1" applyFill="1" applyBorder="1" applyAlignment="1">
      <alignment horizontal="right"/>
      <protection locked="0"/>
    </xf>
    <xf numFmtId="165" fontId="15" fillId="0" borderId="4" xfId="1" applyNumberFormat="1" applyFont="1" applyFill="1" applyBorder="1" applyAlignment="1">
      <alignment horizontal="right"/>
      <protection locked="0"/>
    </xf>
    <xf numFmtId="165" fontId="24" fillId="0" borderId="0" xfId="0" applyNumberFormat="1" applyFont="1" applyBorder="1"/>
    <xf numFmtId="165" fontId="4" fillId="0" borderId="8" xfId="0" applyNumberFormat="1" applyFont="1" applyBorder="1"/>
    <xf numFmtId="165" fontId="24" fillId="0" borderId="9" xfId="0" applyNumberFormat="1" applyFont="1" applyBorder="1"/>
    <xf numFmtId="165" fontId="22" fillId="0" borderId="0" xfId="0" applyNumberFormat="1" applyFont="1"/>
    <xf numFmtId="165" fontId="15" fillId="0" borderId="8" xfId="0" applyNumberFormat="1" applyFont="1" applyBorder="1"/>
    <xf numFmtId="165" fontId="28" fillId="0" borderId="0" xfId="0" applyNumberFormat="1" applyFont="1"/>
    <xf numFmtId="165" fontId="19" fillId="0" borderId="0" xfId="0" applyNumberFormat="1" applyFont="1"/>
    <xf numFmtId="165" fontId="15" fillId="0" borderId="0" xfId="0" applyNumberFormat="1" applyFont="1" applyBorder="1"/>
    <xf numFmtId="2" fontId="21" fillId="0" borderId="0" xfId="0" applyNumberFormat="1" applyFont="1" applyAlignment="1" applyProtection="1">
      <alignment horizontal="right"/>
      <protection locked="0"/>
    </xf>
    <xf numFmtId="2" fontId="19" fillId="0" borderId="0" xfId="0" applyNumberFormat="1" applyFont="1" applyAlignment="1" applyProtection="1">
      <alignment horizontal="right"/>
      <protection locked="0"/>
    </xf>
    <xf numFmtId="2" fontId="15" fillId="0" borderId="8" xfId="0" applyNumberFormat="1" applyFont="1" applyBorder="1" applyAlignment="1" applyProtection="1">
      <alignment horizontal="right"/>
      <protection locked="0"/>
    </xf>
    <xf numFmtId="2" fontId="22" fillId="0" borderId="0" xfId="0" applyNumberFormat="1" applyFont="1"/>
    <xf numFmtId="2" fontId="19" fillId="0" borderId="0" xfId="0" applyNumberFormat="1" applyFont="1" applyFill="1" applyBorder="1" applyAlignment="1" applyProtection="1">
      <alignment horizontal="right"/>
      <protection locked="0"/>
    </xf>
    <xf numFmtId="2" fontId="24" fillId="0" borderId="8" xfId="0" applyNumberFormat="1" applyFont="1" applyBorder="1"/>
    <xf numFmtId="2" fontId="24" fillId="0" borderId="0" xfId="0" applyNumberFormat="1" applyFont="1" applyBorder="1"/>
    <xf numFmtId="2" fontId="23" fillId="0" borderId="0" xfId="0" applyNumberFormat="1" applyFont="1"/>
    <xf numFmtId="2" fontId="24" fillId="0" borderId="10" xfId="0" applyNumberFormat="1" applyFont="1" applyBorder="1"/>
    <xf numFmtId="2" fontId="15" fillId="0" borderId="8" xfId="0" applyNumberFormat="1" applyFont="1" applyBorder="1"/>
    <xf numFmtId="2" fontId="28" fillId="0" borderId="0" xfId="0" applyNumberFormat="1" applyFont="1"/>
    <xf numFmtId="2" fontId="19" fillId="0" borderId="0" xfId="0" applyNumberFormat="1" applyFont="1"/>
    <xf numFmtId="2" fontId="15" fillId="0" borderId="0" xfId="1" applyNumberFormat="1" applyFont="1" applyFill="1" applyBorder="1" applyAlignment="1">
      <alignment horizontal="right"/>
      <protection locked="0"/>
    </xf>
    <xf numFmtId="2" fontId="15" fillId="0" borderId="10" xfId="0" applyNumberFormat="1" applyFont="1" applyBorder="1"/>
    <xf numFmtId="2" fontId="27" fillId="0" borderId="0" xfId="0" applyNumberFormat="1" applyFont="1"/>
    <xf numFmtId="2" fontId="4" fillId="0" borderId="8" xfId="0" applyNumberFormat="1" applyFont="1" applyBorder="1"/>
    <xf numFmtId="2" fontId="19" fillId="0" borderId="0" xfId="1" applyNumberFormat="1" applyFont="1" applyFill="1" applyAlignment="1">
      <alignment horizontal="right"/>
      <protection locked="0"/>
    </xf>
    <xf numFmtId="2" fontId="15" fillId="0" borderId="14" xfId="1" applyNumberFormat="1" applyFont="1" applyFill="1" applyBorder="1" applyAlignment="1">
      <alignment horizontal="right"/>
      <protection locked="0"/>
    </xf>
    <xf numFmtId="2" fontId="15" fillId="0" borderId="4" xfId="1" applyNumberFormat="1" applyFont="1" applyFill="1" applyBorder="1" applyAlignment="1">
      <alignment horizontal="right"/>
      <protection locked="0"/>
    </xf>
    <xf numFmtId="165" fontId="15" fillId="0" borderId="4" xfId="6" applyNumberFormat="1" applyFont="1" applyBorder="1" applyAlignment="1">
      <alignment horizontal="right"/>
      <protection locked="0"/>
    </xf>
    <xf numFmtId="165" fontId="15" fillId="0" borderId="2" xfId="6" applyNumberFormat="1" applyFont="1" applyBorder="1" applyAlignment="1">
      <alignment horizontal="right"/>
      <protection locked="0"/>
    </xf>
    <xf numFmtId="165" fontId="15" fillId="0" borderId="8" xfId="6" applyNumberFormat="1" applyFont="1" applyBorder="1" applyAlignment="1">
      <alignment horizontal="right"/>
      <protection locked="0"/>
    </xf>
    <xf numFmtId="165" fontId="15" fillId="0" borderId="18" xfId="6" applyNumberFormat="1" applyFont="1" applyBorder="1" applyAlignment="1">
      <alignment horizontal="right"/>
      <protection locked="0"/>
    </xf>
    <xf numFmtId="165" fontId="15" fillId="0" borderId="8" xfId="6" applyNumberFormat="1" applyFont="1" applyFill="1" applyBorder="1" applyAlignment="1">
      <alignment horizontal="right"/>
      <protection locked="0"/>
    </xf>
    <xf numFmtId="165" fontId="15" fillId="0" borderId="0" xfId="6" applyNumberFormat="1" applyFont="1" applyBorder="1" applyAlignment="1">
      <alignment horizontal="right"/>
      <protection locked="0"/>
    </xf>
    <xf numFmtId="165" fontId="27" fillId="0" borderId="0" xfId="0" applyNumberFormat="1" applyFont="1"/>
    <xf numFmtId="2" fontId="15" fillId="0" borderId="19" xfId="1" applyNumberFormat="1" applyFont="1" applyFill="1" applyBorder="1" applyAlignment="1">
      <alignment horizontal="right"/>
      <protection locked="0"/>
    </xf>
    <xf numFmtId="0" fontId="26" fillId="0" borderId="0" xfId="0" applyFont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8" xfId="0" applyFont="1" applyBorder="1"/>
    <xf numFmtId="2" fontId="26" fillId="0" borderId="8" xfId="0" applyNumberFormat="1" applyFont="1" applyBorder="1"/>
    <xf numFmtId="2" fontId="26" fillId="0" borderId="0" xfId="0" applyNumberFormat="1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</cellXfs>
  <cellStyles count="7">
    <cellStyle name="Normálna 2" xfId="1"/>
    <cellStyle name="Normálna 3" xfId="4"/>
    <cellStyle name="Normálna 4" xfId="5"/>
    <cellStyle name="Normálna 5" xfId="6"/>
    <cellStyle name="normálne" xfId="0" builtinId="0"/>
    <cellStyle name="Normálne 2" xfId="2"/>
    <cellStyle name="Normálne 3" xfId="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zoomScale="130" zoomScaleNormal="130" workbookViewId="0">
      <selection activeCell="C21" sqref="C21"/>
    </sheetView>
  </sheetViews>
  <sheetFormatPr defaultRowHeight="15"/>
  <cols>
    <col min="1" max="1" width="3.42578125" customWidth="1"/>
    <col min="2" max="2" width="12.85546875" customWidth="1"/>
    <col min="3" max="3" width="43.5703125" customWidth="1"/>
    <col min="4" max="4" width="10.7109375" customWidth="1"/>
    <col min="5" max="5" width="9.5703125" customWidth="1"/>
    <col min="7" max="7" width="11" customWidth="1"/>
    <col min="8" max="8" width="11.140625" customWidth="1"/>
  </cols>
  <sheetData>
    <row r="1" spans="1:8" s="1" customFormat="1" ht="27.75" customHeight="1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 s="1" customFormat="1" ht="12.75" customHeight="1">
      <c r="A2" s="73" t="s">
        <v>49</v>
      </c>
      <c r="B2" s="3"/>
      <c r="C2" s="3"/>
      <c r="D2" s="3"/>
      <c r="E2" s="3"/>
      <c r="F2" s="3"/>
      <c r="G2" s="3"/>
      <c r="H2" s="3"/>
    </row>
    <row r="3" spans="1:8" s="1" customFormat="1" ht="12.75" customHeight="1">
      <c r="A3" s="73" t="s">
        <v>70</v>
      </c>
      <c r="B3" s="3"/>
      <c r="C3" s="3"/>
      <c r="D3" s="3"/>
      <c r="E3" s="3"/>
      <c r="F3" s="3"/>
      <c r="G3" s="3"/>
      <c r="H3" s="3"/>
    </row>
    <row r="4" spans="1:8" s="1" customFormat="1" ht="13.5" customHeight="1">
      <c r="A4" s="4" t="s">
        <v>1</v>
      </c>
      <c r="B4" s="2"/>
      <c r="C4" s="74" t="s">
        <v>50</v>
      </c>
      <c r="D4" s="5"/>
      <c r="E4" s="5"/>
      <c r="F4" s="5"/>
      <c r="G4" s="5"/>
      <c r="H4" s="5"/>
    </row>
    <row r="5" spans="1:8" s="1" customFormat="1" ht="6.75" customHeight="1">
      <c r="A5" s="6"/>
      <c r="B5" s="7"/>
      <c r="C5" s="7"/>
      <c r="D5" s="7"/>
      <c r="E5" s="8"/>
      <c r="F5" s="9"/>
      <c r="G5" s="9"/>
      <c r="H5" s="8"/>
    </row>
    <row r="6" spans="1:8" s="1" customFormat="1" ht="12.75" customHeight="1">
      <c r="A6" s="72" t="s">
        <v>51</v>
      </c>
      <c r="B6" s="3"/>
      <c r="C6" s="3"/>
      <c r="D6" s="3"/>
      <c r="E6" s="3"/>
      <c r="F6" s="3"/>
      <c r="G6" s="3"/>
      <c r="H6" s="3"/>
    </row>
    <row r="7" spans="1:8" s="1" customFormat="1" ht="13.5" customHeight="1">
      <c r="A7" s="72" t="s">
        <v>52</v>
      </c>
      <c r="B7" s="3"/>
      <c r="C7" s="3"/>
      <c r="D7" s="3"/>
      <c r="E7" s="72" t="s">
        <v>48</v>
      </c>
      <c r="F7" s="3"/>
      <c r="G7" s="3"/>
      <c r="H7" s="3"/>
    </row>
    <row r="8" spans="1:8" s="1" customFormat="1" ht="13.5" customHeight="1">
      <c r="A8" s="279" t="s">
        <v>53</v>
      </c>
      <c r="B8" s="280"/>
      <c r="C8" s="280"/>
      <c r="D8" s="10"/>
      <c r="E8" s="72" t="s">
        <v>69</v>
      </c>
      <c r="F8" s="11"/>
      <c r="G8" s="11"/>
      <c r="H8" s="12"/>
    </row>
    <row r="9" spans="1:8" s="1" customFormat="1" ht="6.75" customHeight="1">
      <c r="A9" s="6"/>
      <c r="B9" s="6"/>
      <c r="C9" s="6"/>
      <c r="D9" s="6"/>
      <c r="E9" s="6"/>
      <c r="F9" s="6"/>
      <c r="G9" s="6"/>
      <c r="H9" s="6"/>
    </row>
    <row r="10" spans="1:8" s="1" customFormat="1" ht="28.5" customHeight="1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 s="1" customFormat="1" ht="12.75" hidden="1" customHeight="1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 s="1" customFormat="1" ht="21.95" customHeight="1">
      <c r="A12" s="6"/>
      <c r="B12" s="6"/>
      <c r="C12" s="6"/>
      <c r="D12" s="6"/>
      <c r="E12" s="6"/>
      <c r="F12" s="6"/>
      <c r="G12" s="6"/>
      <c r="H12" s="6"/>
    </row>
    <row r="13" spans="1:8" s="1" customFormat="1">
      <c r="A13" s="14"/>
      <c r="B13" s="65"/>
      <c r="C13" s="65" t="s">
        <v>58</v>
      </c>
      <c r="D13" s="65"/>
      <c r="E13" s="66"/>
      <c r="F13" s="67"/>
      <c r="G13" s="245">
        <f>G14+G20+G23+G26+G31+G39+G45+G50</f>
        <v>0</v>
      </c>
      <c r="H13" s="66">
        <f>G13*1.2</f>
        <v>0</v>
      </c>
    </row>
    <row r="14" spans="1:8" s="1" customFormat="1">
      <c r="A14" s="15"/>
      <c r="B14" s="89" t="s">
        <v>9</v>
      </c>
      <c r="C14" s="89" t="s">
        <v>17</v>
      </c>
      <c r="D14" s="89"/>
      <c r="E14" s="90"/>
      <c r="F14" s="91"/>
      <c r="G14" s="246">
        <f>SUM(G15:G18)</f>
        <v>0</v>
      </c>
      <c r="H14" s="98"/>
    </row>
    <row r="15" spans="1:8" s="1" customFormat="1">
      <c r="A15" s="77">
        <v>1</v>
      </c>
      <c r="B15" s="78" t="s">
        <v>18</v>
      </c>
      <c r="C15" s="78" t="s">
        <v>19</v>
      </c>
      <c r="D15" s="121" t="s">
        <v>20</v>
      </c>
      <c r="E15" s="79">
        <v>9.6479999999999997</v>
      </c>
      <c r="F15" s="80"/>
      <c r="G15" s="247"/>
      <c r="H15" s="100">
        <v>20</v>
      </c>
    </row>
    <row r="16" spans="1:8" s="1" customFormat="1" ht="22.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47"/>
      <c r="H16" s="100">
        <v>20</v>
      </c>
    </row>
    <row r="17" spans="1:9" s="1" customFormat="1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47"/>
      <c r="H17" s="100">
        <v>20</v>
      </c>
    </row>
    <row r="18" spans="1:9" ht="18" customHeight="1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47"/>
      <c r="H18" s="100">
        <v>20</v>
      </c>
    </row>
    <row r="19" spans="1:9" ht="18" customHeight="1">
      <c r="G19" s="205"/>
    </row>
    <row r="20" spans="1:9">
      <c r="B20" s="56" t="s">
        <v>10</v>
      </c>
      <c r="C20" s="56" t="s">
        <v>40</v>
      </c>
      <c r="G20" s="249"/>
      <c r="H20" s="101"/>
    </row>
    <row r="21" spans="1:9">
      <c r="A21" s="125">
        <v>5</v>
      </c>
      <c r="B21" s="124">
        <v>275321117</v>
      </c>
      <c r="C21" s="53" t="s">
        <v>147</v>
      </c>
      <c r="D21" s="54" t="s">
        <v>20</v>
      </c>
      <c r="E21" s="40">
        <v>8.2899999999999991</v>
      </c>
      <c r="F21" s="92"/>
      <c r="G21" s="250"/>
      <c r="H21" s="100">
        <v>20</v>
      </c>
    </row>
    <row r="22" spans="1:9">
      <c r="G22" s="205"/>
    </row>
    <row r="23" spans="1:9">
      <c r="B23" s="56">
        <v>3</v>
      </c>
      <c r="C23" s="56" t="s">
        <v>46</v>
      </c>
      <c r="D23" s="69"/>
      <c r="E23" s="37"/>
      <c r="F23" s="38"/>
      <c r="G23" s="252"/>
      <c r="H23" s="101"/>
    </row>
    <row r="24" spans="1:9">
      <c r="A24" s="125">
        <v>6</v>
      </c>
      <c r="B24" s="124">
        <v>311272208</v>
      </c>
      <c r="C24" s="53" t="s">
        <v>71</v>
      </c>
      <c r="D24" s="54" t="s">
        <v>20</v>
      </c>
      <c r="E24" s="40">
        <v>1</v>
      </c>
      <c r="F24" s="92"/>
      <c r="G24" s="250"/>
      <c r="H24" s="100">
        <v>20</v>
      </c>
    </row>
    <row r="25" spans="1:9">
      <c r="G25" s="205"/>
    </row>
    <row r="26" spans="1:9">
      <c r="B26" s="18">
        <v>9</v>
      </c>
      <c r="C26" s="18" t="s">
        <v>22</v>
      </c>
      <c r="D26" s="17"/>
      <c r="E26" s="19"/>
      <c r="G26" s="261"/>
      <c r="H26" s="101"/>
    </row>
    <row r="27" spans="1:9">
      <c r="A27" s="127">
        <v>7</v>
      </c>
      <c r="B27" s="134">
        <v>941955001</v>
      </c>
      <c r="C27" s="135" t="s">
        <v>27</v>
      </c>
      <c r="D27" s="136" t="s">
        <v>21</v>
      </c>
      <c r="E27" s="137">
        <v>25</v>
      </c>
      <c r="F27" s="138"/>
      <c r="G27" s="262"/>
      <c r="H27" s="100">
        <v>20</v>
      </c>
    </row>
    <row r="28" spans="1:9">
      <c r="A28" s="127">
        <v>8</v>
      </c>
      <c r="B28" s="20">
        <v>952901411</v>
      </c>
      <c r="C28" s="70" t="s">
        <v>47</v>
      </c>
      <c r="D28" s="71" t="s">
        <v>21</v>
      </c>
      <c r="E28" s="23">
        <v>50</v>
      </c>
      <c r="F28" s="24"/>
      <c r="G28" s="263"/>
      <c r="H28" s="100">
        <v>20</v>
      </c>
    </row>
    <row r="29" spans="1:9" ht="23.25">
      <c r="A29" s="127">
        <v>9</v>
      </c>
      <c r="B29" s="124" t="s">
        <v>29</v>
      </c>
      <c r="C29" s="32" t="s">
        <v>30</v>
      </c>
      <c r="D29" s="31" t="s">
        <v>31</v>
      </c>
      <c r="E29" s="33">
        <v>16</v>
      </c>
      <c r="F29" s="34"/>
      <c r="G29" s="263"/>
      <c r="H29" s="100">
        <v>20</v>
      </c>
      <c r="I29" s="16"/>
    </row>
    <row r="30" spans="1:9">
      <c r="A30" s="132"/>
      <c r="B30" s="20"/>
      <c r="C30" s="20"/>
      <c r="D30" s="22"/>
      <c r="E30" s="23"/>
      <c r="F30" s="24"/>
      <c r="G30" s="251"/>
      <c r="H30" s="130"/>
    </row>
    <row r="31" spans="1:9">
      <c r="B31" s="21" t="s">
        <v>24</v>
      </c>
      <c r="C31" s="21" t="s">
        <v>25</v>
      </c>
      <c r="G31" s="252"/>
      <c r="H31" s="101"/>
    </row>
    <row r="32" spans="1:9">
      <c r="A32" s="127">
        <v>10</v>
      </c>
      <c r="B32" s="126">
        <v>762342204</v>
      </c>
      <c r="C32" s="29" t="s">
        <v>59</v>
      </c>
      <c r="D32" s="28" t="s">
        <v>21</v>
      </c>
      <c r="E32" s="30">
        <v>182</v>
      </c>
      <c r="F32" s="95"/>
      <c r="G32" s="250"/>
      <c r="H32" s="100">
        <v>20</v>
      </c>
    </row>
    <row r="33" spans="1:8">
      <c r="A33" s="127">
        <v>11</v>
      </c>
      <c r="B33" s="206">
        <v>605171126</v>
      </c>
      <c r="C33" s="29" t="s">
        <v>60</v>
      </c>
      <c r="D33" s="28" t="s">
        <v>21</v>
      </c>
      <c r="E33" s="30">
        <v>182</v>
      </c>
      <c r="F33" s="95"/>
      <c r="G33" s="250"/>
      <c r="H33" s="100">
        <v>20</v>
      </c>
    </row>
    <row r="34" spans="1:8" ht="23.25">
      <c r="A34" s="127">
        <v>12</v>
      </c>
      <c r="B34" s="126">
        <v>762712140</v>
      </c>
      <c r="C34" s="29" t="s">
        <v>54</v>
      </c>
      <c r="D34" s="28" t="s">
        <v>20</v>
      </c>
      <c r="E34" s="30">
        <v>8.1199999999999992</v>
      </c>
      <c r="F34" s="95"/>
      <c r="G34" s="250"/>
      <c r="H34" s="100">
        <v>20</v>
      </c>
    </row>
    <row r="35" spans="1:8">
      <c r="A35" s="127">
        <v>13</v>
      </c>
      <c r="B35" s="207">
        <v>592173300</v>
      </c>
      <c r="C35" s="46" t="s">
        <v>61</v>
      </c>
      <c r="D35" s="45" t="s">
        <v>20</v>
      </c>
      <c r="E35" s="47">
        <v>8.1199999999999992</v>
      </c>
      <c r="F35" s="96"/>
      <c r="G35" s="250"/>
      <c r="H35" s="100">
        <v>20</v>
      </c>
    </row>
    <row r="36" spans="1:8" ht="23.25">
      <c r="A36" s="127">
        <v>14</v>
      </c>
      <c r="B36" s="126">
        <v>762341250</v>
      </c>
      <c r="C36" s="29" t="s">
        <v>55</v>
      </c>
      <c r="D36" s="28" t="s">
        <v>20</v>
      </c>
      <c r="E36" s="30">
        <v>14.95</v>
      </c>
      <c r="F36" s="95"/>
      <c r="G36" s="250"/>
      <c r="H36" s="100">
        <v>20</v>
      </c>
    </row>
    <row r="37" spans="1:8" ht="23.25">
      <c r="A37" s="127">
        <v>15</v>
      </c>
      <c r="B37" s="126">
        <v>998762102</v>
      </c>
      <c r="C37" s="29" t="s">
        <v>56</v>
      </c>
      <c r="D37" s="28" t="s">
        <v>31</v>
      </c>
      <c r="E37" s="30">
        <v>15</v>
      </c>
      <c r="F37" s="95"/>
      <c r="G37" s="250"/>
      <c r="H37" s="100">
        <v>20</v>
      </c>
    </row>
    <row r="38" spans="1:8">
      <c r="G38" s="205"/>
    </row>
    <row r="39" spans="1:8" ht="19.5" customHeight="1">
      <c r="B39" s="61" t="s">
        <v>41</v>
      </c>
      <c r="C39" s="61" t="s">
        <v>42</v>
      </c>
      <c r="G39" s="252"/>
      <c r="H39" s="101"/>
    </row>
    <row r="40" spans="1:8">
      <c r="A40" s="100">
        <v>16</v>
      </c>
      <c r="B40" s="128">
        <v>766211420</v>
      </c>
      <c r="C40" s="62" t="s">
        <v>62</v>
      </c>
      <c r="D40" s="123" t="s">
        <v>28</v>
      </c>
      <c r="E40" s="60">
        <v>80</v>
      </c>
      <c r="F40" s="264"/>
      <c r="G40" s="250"/>
      <c r="H40" s="100">
        <v>20</v>
      </c>
    </row>
    <row r="41" spans="1:8">
      <c r="A41" s="100">
        <v>17</v>
      </c>
      <c r="B41" s="128">
        <v>614354050</v>
      </c>
      <c r="C41" s="62" t="s">
        <v>63</v>
      </c>
      <c r="D41" s="123" t="s">
        <v>28</v>
      </c>
      <c r="E41" s="60">
        <v>1</v>
      </c>
      <c r="F41" s="264"/>
      <c r="G41" s="250"/>
      <c r="H41" s="100">
        <v>20</v>
      </c>
    </row>
    <row r="42" spans="1:8">
      <c r="A42" s="100">
        <v>18</v>
      </c>
      <c r="B42" s="152">
        <v>615180142</v>
      </c>
      <c r="C42" s="153" t="s">
        <v>64</v>
      </c>
      <c r="D42" s="229" t="s">
        <v>28</v>
      </c>
      <c r="E42" s="154">
        <v>1</v>
      </c>
      <c r="F42" s="267"/>
      <c r="G42" s="250"/>
      <c r="H42" s="100">
        <v>20</v>
      </c>
    </row>
    <row r="43" spans="1:8">
      <c r="A43" s="100">
        <v>19</v>
      </c>
      <c r="B43" s="160">
        <v>615180142</v>
      </c>
      <c r="C43" s="162" t="s">
        <v>77</v>
      </c>
      <c r="D43" s="228" t="s">
        <v>28</v>
      </c>
      <c r="E43" s="161">
        <v>1</v>
      </c>
      <c r="F43" s="268"/>
      <c r="G43" s="250"/>
      <c r="H43" s="100">
        <v>20</v>
      </c>
    </row>
    <row r="44" spans="1:8">
      <c r="A44" s="130"/>
      <c r="B44" s="150"/>
      <c r="C44" s="150"/>
      <c r="D44" s="195"/>
      <c r="E44" s="151"/>
      <c r="F44" s="269"/>
      <c r="G44" s="251"/>
      <c r="H44" s="130"/>
    </row>
    <row r="45" spans="1:8">
      <c r="A45" s="122"/>
      <c r="B45" s="55" t="s">
        <v>37</v>
      </c>
      <c r="C45" s="55" t="s">
        <v>38</v>
      </c>
      <c r="D45" s="122"/>
      <c r="F45" s="230"/>
      <c r="G45" s="252"/>
      <c r="H45" s="101"/>
    </row>
    <row r="46" spans="1:8">
      <c r="A46" s="164">
        <v>20</v>
      </c>
      <c r="B46" s="128">
        <v>767392112</v>
      </c>
      <c r="C46" s="64" t="s">
        <v>65</v>
      </c>
      <c r="D46" s="123" t="s">
        <v>28</v>
      </c>
      <c r="E46" s="63">
        <v>2</v>
      </c>
      <c r="F46" s="264"/>
      <c r="G46" s="250"/>
      <c r="H46" s="100">
        <v>20</v>
      </c>
    </row>
    <row r="47" spans="1:8">
      <c r="A47" s="164">
        <v>21</v>
      </c>
      <c r="B47" s="128">
        <v>553521830</v>
      </c>
      <c r="C47" s="64" t="s">
        <v>66</v>
      </c>
      <c r="D47" s="123" t="s">
        <v>28</v>
      </c>
      <c r="E47" s="63">
        <v>2</v>
      </c>
      <c r="F47" s="264"/>
      <c r="G47" s="250"/>
      <c r="H47" s="100">
        <v>20</v>
      </c>
    </row>
    <row r="48" spans="1:8" ht="23.25">
      <c r="A48" s="164">
        <v>22</v>
      </c>
      <c r="B48" s="155">
        <v>998767102</v>
      </c>
      <c r="C48" s="156" t="s">
        <v>39</v>
      </c>
      <c r="D48" s="157" t="s">
        <v>31</v>
      </c>
      <c r="E48" s="158">
        <v>0.25</v>
      </c>
      <c r="F48" s="159"/>
      <c r="G48" s="250"/>
      <c r="H48" s="100">
        <v>20</v>
      </c>
    </row>
    <row r="49" spans="1:8">
      <c r="A49" s="122"/>
      <c r="D49" s="122"/>
      <c r="F49" s="230"/>
      <c r="G49" s="205"/>
    </row>
    <row r="50" spans="1:8">
      <c r="A50" s="122"/>
      <c r="B50" s="61">
        <v>783</v>
      </c>
      <c r="C50" s="61" t="s">
        <v>44</v>
      </c>
      <c r="D50" s="122"/>
      <c r="F50" s="230"/>
      <c r="G50" s="252"/>
      <c r="H50" s="101"/>
    </row>
    <row r="51" spans="1:8">
      <c r="A51" s="164">
        <v>23</v>
      </c>
      <c r="B51" s="128">
        <v>783626020</v>
      </c>
      <c r="C51" s="62" t="s">
        <v>67</v>
      </c>
      <c r="D51" s="123" t="s">
        <v>21</v>
      </c>
      <c r="E51" s="63">
        <v>250</v>
      </c>
      <c r="F51" s="264"/>
      <c r="G51" s="250"/>
      <c r="H51" s="100">
        <v>20</v>
      </c>
    </row>
    <row r="52" spans="1:8">
      <c r="A52" s="164">
        <v>24</v>
      </c>
      <c r="B52" s="128">
        <v>783782203</v>
      </c>
      <c r="C52" s="62" t="s">
        <v>68</v>
      </c>
      <c r="D52" s="123" t="s">
        <v>21</v>
      </c>
      <c r="E52" s="63">
        <v>500</v>
      </c>
      <c r="F52" s="264"/>
      <c r="G52" s="250"/>
      <c r="H52" s="100">
        <v>20</v>
      </c>
    </row>
    <row r="53" spans="1:8">
      <c r="A53" s="164">
        <v>25</v>
      </c>
      <c r="B53" s="180">
        <v>783782200</v>
      </c>
      <c r="C53" s="162" t="s">
        <v>89</v>
      </c>
      <c r="D53" s="182" t="s">
        <v>43</v>
      </c>
      <c r="E53" s="163">
        <v>60</v>
      </c>
      <c r="F53" s="264"/>
      <c r="G53" s="250"/>
      <c r="H53" s="100">
        <v>20</v>
      </c>
    </row>
    <row r="54" spans="1:8">
      <c r="B54" s="42"/>
      <c r="C54" s="42"/>
      <c r="D54" s="41"/>
      <c r="E54" s="43"/>
      <c r="F54" s="44"/>
      <c r="G54" s="94"/>
      <c r="H54" s="101"/>
    </row>
    <row r="55" spans="1:8">
      <c r="A55" s="133"/>
      <c r="B55" s="139"/>
      <c r="C55" s="139"/>
      <c r="D55" s="140"/>
      <c r="E55" s="141"/>
      <c r="F55" s="142"/>
      <c r="G55" s="129"/>
      <c r="H55" s="130"/>
    </row>
    <row r="56" spans="1:8">
      <c r="A56" s="133"/>
      <c r="B56" s="48"/>
      <c r="C56" s="49"/>
      <c r="D56" s="50"/>
      <c r="E56" s="51"/>
      <c r="F56" s="52"/>
      <c r="G56" s="129"/>
      <c r="H56" s="130"/>
    </row>
    <row r="57" spans="1:8" ht="17.25" customHeight="1">
      <c r="A57" s="133"/>
      <c r="B57" s="139"/>
      <c r="C57" s="68"/>
      <c r="D57" s="69"/>
      <c r="E57" s="141"/>
      <c r="F57" s="142"/>
      <c r="G57" s="129"/>
      <c r="H57" s="130"/>
    </row>
    <row r="58" spans="1:8">
      <c r="A58" s="133"/>
      <c r="B58" s="48"/>
      <c r="C58" s="49"/>
      <c r="D58" s="143"/>
      <c r="E58" s="51"/>
      <c r="F58" s="52"/>
      <c r="G58" s="129"/>
      <c r="H58" s="130"/>
    </row>
    <row r="59" spans="1:8">
      <c r="A59" s="133"/>
      <c r="B59" s="139"/>
      <c r="C59" s="68"/>
      <c r="D59" s="140"/>
      <c r="E59" s="141"/>
      <c r="F59" s="142"/>
      <c r="G59" s="129"/>
      <c r="H59" s="130"/>
    </row>
    <row r="60" spans="1:8">
      <c r="A60" s="133"/>
      <c r="B60" s="48"/>
      <c r="C60" s="49"/>
      <c r="D60" s="50"/>
      <c r="E60" s="51"/>
      <c r="F60" s="52"/>
      <c r="G60" s="129"/>
      <c r="H60" s="130"/>
    </row>
    <row r="61" spans="1:8">
      <c r="A61" s="133"/>
      <c r="B61" s="139"/>
      <c r="C61" s="68"/>
      <c r="D61" s="69"/>
      <c r="E61" s="141"/>
      <c r="F61" s="142"/>
      <c r="G61" s="129"/>
      <c r="H61" s="130"/>
    </row>
    <row r="62" spans="1:8">
      <c r="A62" s="133"/>
      <c r="B62" s="139"/>
      <c r="C62" s="68"/>
      <c r="D62" s="69"/>
      <c r="E62" s="141"/>
      <c r="F62" s="142"/>
      <c r="G62" s="129"/>
      <c r="H62" s="130"/>
    </row>
    <row r="63" spans="1:8">
      <c r="A63" s="133"/>
      <c r="B63" s="48"/>
      <c r="C63" s="49"/>
      <c r="D63" s="143"/>
      <c r="E63" s="51"/>
      <c r="F63" s="52"/>
      <c r="G63" s="129"/>
      <c r="H63" s="130"/>
    </row>
    <row r="64" spans="1:8">
      <c r="A64" s="133"/>
      <c r="B64" s="48"/>
      <c r="C64" s="49"/>
      <c r="D64" s="143"/>
      <c r="E64" s="51"/>
      <c r="F64" s="52"/>
      <c r="G64" s="129"/>
      <c r="H64" s="130"/>
    </row>
    <row r="65" spans="1:8">
      <c r="B65" s="48"/>
      <c r="C65" s="49"/>
      <c r="D65" s="50"/>
      <c r="E65" s="51"/>
      <c r="F65" s="52"/>
      <c r="G65" s="93"/>
      <c r="H65" s="101"/>
    </row>
    <row r="66" spans="1:8">
      <c r="A66" s="144"/>
      <c r="B66" s="131"/>
      <c r="C66" s="131"/>
      <c r="D66" s="144"/>
      <c r="E66" s="144"/>
      <c r="F66" s="144"/>
      <c r="G66" s="145"/>
      <c r="H66" s="146"/>
    </row>
    <row r="67" spans="1:8">
      <c r="A67" s="133"/>
      <c r="B67" s="20"/>
      <c r="C67" s="20"/>
      <c r="D67" s="22"/>
      <c r="E67" s="23"/>
      <c r="F67" s="24"/>
      <c r="G67" s="129"/>
      <c r="H67" s="130"/>
    </row>
    <row r="68" spans="1:8">
      <c r="B68" s="20"/>
      <c r="C68" s="20"/>
      <c r="D68" s="22"/>
      <c r="E68" s="23"/>
      <c r="F68" s="24"/>
      <c r="G68" s="93"/>
      <c r="H68" s="101"/>
    </row>
    <row r="82" spans="7:8">
      <c r="G82" s="93"/>
      <c r="H82" s="101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9"/>
  <sheetViews>
    <sheetView topLeftCell="A13" zoomScale="130" zoomScaleNormal="130" workbookViewId="0">
      <selection activeCell="C21" sqref="C21"/>
    </sheetView>
  </sheetViews>
  <sheetFormatPr defaultRowHeight="15"/>
  <cols>
    <col min="1" max="1" width="4.28515625" customWidth="1"/>
    <col min="2" max="2" width="12.85546875" customWidth="1"/>
    <col min="3" max="3" width="50.140625" customWidth="1"/>
    <col min="6" max="6" width="7.85546875" customWidth="1"/>
    <col min="7" max="7" width="9.42578125" customWidth="1"/>
    <col min="8" max="8" width="9.140625" customWidth="1"/>
  </cols>
  <sheetData>
    <row r="1" spans="1:8" ht="18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>
      <c r="A2" s="73" t="s">
        <v>49</v>
      </c>
      <c r="B2" s="3"/>
      <c r="C2" s="3"/>
      <c r="D2" s="114"/>
      <c r="E2" s="3"/>
      <c r="F2" s="3"/>
      <c r="G2" s="3"/>
      <c r="H2" s="3"/>
    </row>
    <row r="3" spans="1:8">
      <c r="A3" s="73" t="s">
        <v>109</v>
      </c>
      <c r="B3" s="3"/>
      <c r="C3" s="3"/>
      <c r="D3" s="114"/>
      <c r="E3" s="3"/>
      <c r="F3" s="3"/>
      <c r="G3" s="3"/>
      <c r="H3" s="3"/>
    </row>
    <row r="4" spans="1:8">
      <c r="A4" s="4" t="s">
        <v>1</v>
      </c>
      <c r="B4" s="2"/>
      <c r="C4" s="74" t="s">
        <v>50</v>
      </c>
      <c r="D4" s="115"/>
      <c r="E4" s="5"/>
      <c r="F4" s="5"/>
      <c r="G4" s="5"/>
      <c r="H4" s="5"/>
    </row>
    <row r="5" spans="1:8">
      <c r="A5" s="6"/>
      <c r="B5" s="7"/>
      <c r="C5" s="7"/>
      <c r="D5" s="116"/>
      <c r="E5" s="8"/>
      <c r="F5" s="9"/>
      <c r="G5" s="9"/>
      <c r="H5" s="8"/>
    </row>
    <row r="6" spans="1:8">
      <c r="A6" s="72" t="s">
        <v>51</v>
      </c>
      <c r="B6" s="3"/>
      <c r="C6" s="3"/>
      <c r="D6" s="114"/>
      <c r="E6" s="3"/>
      <c r="F6" s="3"/>
      <c r="G6" s="3"/>
      <c r="H6" s="3"/>
    </row>
    <row r="7" spans="1:8">
      <c r="A7" s="72" t="s">
        <v>52</v>
      </c>
      <c r="B7" s="3"/>
      <c r="C7" s="3"/>
      <c r="D7" s="114"/>
      <c r="E7" s="72" t="s">
        <v>48</v>
      </c>
      <c r="F7" s="3"/>
      <c r="G7" s="3"/>
      <c r="H7" s="3"/>
    </row>
    <row r="8" spans="1:8">
      <c r="A8" s="279" t="s">
        <v>53</v>
      </c>
      <c r="B8" s="280"/>
      <c r="C8" s="280"/>
      <c r="D8" s="117"/>
      <c r="E8" s="72" t="s">
        <v>91</v>
      </c>
      <c r="F8" s="11"/>
      <c r="G8" s="11"/>
      <c r="H8" s="12"/>
    </row>
    <row r="9" spans="1:8">
      <c r="A9" s="6"/>
      <c r="B9" s="6"/>
      <c r="C9" s="6"/>
      <c r="D9" s="118"/>
      <c r="E9" s="6"/>
      <c r="F9" s="6"/>
      <c r="G9" s="6"/>
      <c r="H9" s="6"/>
    </row>
    <row r="10" spans="1:8" ht="33.7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8"/>
      <c r="E12" s="6"/>
      <c r="F12" s="6"/>
      <c r="G12" s="6"/>
      <c r="H12" s="6"/>
    </row>
    <row r="13" spans="1:8">
      <c r="A13" s="14"/>
      <c r="B13" s="65"/>
      <c r="C13" s="65" t="s">
        <v>58</v>
      </c>
      <c r="D13" s="119"/>
      <c r="E13" s="66"/>
      <c r="F13" s="67"/>
      <c r="G13" s="245">
        <f>G14+G20+G23+G26+G30+G36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20"/>
      <c r="E14" s="90"/>
      <c r="F14" s="91"/>
      <c r="G14" s="246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1" t="s">
        <v>20</v>
      </c>
      <c r="E15" s="79">
        <v>6.4000000000000001E-2</v>
      </c>
      <c r="F15" s="80"/>
      <c r="G15" s="247"/>
      <c r="H15" s="100">
        <v>20</v>
      </c>
    </row>
    <row r="16" spans="1:8" ht="23.2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47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47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47"/>
      <c r="H18" s="100">
        <v>20</v>
      </c>
    </row>
    <row r="19" spans="1:8">
      <c r="B19" s="35"/>
      <c r="C19" s="35"/>
      <c r="D19" s="36"/>
      <c r="E19" s="37"/>
      <c r="F19" s="38"/>
      <c r="G19" s="248"/>
      <c r="H19" s="101"/>
    </row>
    <row r="20" spans="1:8">
      <c r="B20" s="56" t="s">
        <v>10</v>
      </c>
      <c r="C20" s="56" t="s">
        <v>40</v>
      </c>
      <c r="D20" s="122"/>
      <c r="G20" s="249"/>
      <c r="H20" s="101"/>
    </row>
    <row r="21" spans="1:8">
      <c r="A21" s="125">
        <v>5</v>
      </c>
      <c r="B21" s="81">
        <v>275321117</v>
      </c>
      <c r="C21" s="86" t="s">
        <v>148</v>
      </c>
      <c r="D21" s="87" t="s">
        <v>20</v>
      </c>
      <c r="E21" s="83">
        <v>0.05</v>
      </c>
      <c r="F21" s="84"/>
      <c r="G21" s="250"/>
      <c r="H21" s="100">
        <v>20</v>
      </c>
    </row>
    <row r="22" spans="1:8">
      <c r="A22" s="177"/>
      <c r="B22" s="35"/>
      <c r="C22" s="68"/>
      <c r="D22" s="69"/>
      <c r="E22" s="37"/>
      <c r="F22" s="38"/>
      <c r="G22" s="251"/>
      <c r="H22" s="130"/>
    </row>
    <row r="23" spans="1:8">
      <c r="B23" s="56">
        <v>3</v>
      </c>
      <c r="C23" s="56" t="s">
        <v>46</v>
      </c>
      <c r="D23" s="69"/>
      <c r="E23" s="37"/>
      <c r="F23" s="38"/>
      <c r="G23" s="252"/>
      <c r="H23" s="101"/>
    </row>
    <row r="24" spans="1:8">
      <c r="A24" s="125">
        <v>6</v>
      </c>
      <c r="B24" s="39">
        <v>311272208</v>
      </c>
      <c r="C24" s="53" t="s">
        <v>71</v>
      </c>
      <c r="D24" s="54" t="s">
        <v>20</v>
      </c>
      <c r="E24" s="40">
        <v>0.01</v>
      </c>
      <c r="F24" s="92"/>
      <c r="G24" s="250"/>
      <c r="H24" s="100">
        <v>20</v>
      </c>
    </row>
    <row r="25" spans="1:8">
      <c r="G25" s="205"/>
    </row>
    <row r="26" spans="1:8">
      <c r="B26" s="42" t="s">
        <v>35</v>
      </c>
      <c r="C26" s="42" t="s">
        <v>36</v>
      </c>
      <c r="D26" s="41"/>
      <c r="E26" s="43"/>
      <c r="F26" s="44"/>
      <c r="G26" s="252"/>
      <c r="H26" s="101"/>
    </row>
    <row r="27" spans="1:8">
      <c r="A27" s="127">
        <v>7</v>
      </c>
      <c r="B27" s="46">
        <v>764352213</v>
      </c>
      <c r="C27" s="46" t="s">
        <v>144</v>
      </c>
      <c r="D27" s="45" t="s">
        <v>43</v>
      </c>
      <c r="E27" s="47">
        <v>15</v>
      </c>
      <c r="F27" s="96"/>
      <c r="G27" s="250"/>
      <c r="H27" s="100">
        <v>20</v>
      </c>
    </row>
    <row r="28" spans="1:8">
      <c r="A28" s="127">
        <v>8</v>
      </c>
      <c r="B28" s="212">
        <v>553441702</v>
      </c>
      <c r="C28" s="213" t="s">
        <v>145</v>
      </c>
      <c r="D28" s="214" t="s">
        <v>43</v>
      </c>
      <c r="E28" s="215">
        <v>15</v>
      </c>
      <c r="F28" s="216"/>
      <c r="G28" s="250"/>
      <c r="H28" s="100">
        <v>20</v>
      </c>
    </row>
    <row r="29" spans="1:8">
      <c r="B29" s="209"/>
      <c r="C29" s="209"/>
      <c r="D29" s="209"/>
      <c r="E29" s="209"/>
      <c r="F29" s="209"/>
      <c r="G29" s="205"/>
    </row>
    <row r="30" spans="1:8">
      <c r="B30" s="26" t="s">
        <v>24</v>
      </c>
      <c r="C30" s="26" t="s">
        <v>25</v>
      </c>
      <c r="D30" s="210"/>
      <c r="E30" s="209"/>
      <c r="F30" s="209"/>
      <c r="G30" s="252"/>
      <c r="H30" s="101"/>
    </row>
    <row r="31" spans="1:8">
      <c r="A31" s="127">
        <v>9</v>
      </c>
      <c r="B31" s="109">
        <v>762712140</v>
      </c>
      <c r="C31" s="110" t="s">
        <v>54</v>
      </c>
      <c r="D31" s="111" t="s">
        <v>20</v>
      </c>
      <c r="E31" s="112">
        <v>0.03</v>
      </c>
      <c r="F31" s="113"/>
      <c r="G31" s="250"/>
      <c r="H31" s="100">
        <v>20</v>
      </c>
    </row>
    <row r="32" spans="1:8">
      <c r="A32" s="202">
        <v>10</v>
      </c>
      <c r="B32" s="104">
        <v>592173300</v>
      </c>
      <c r="C32" s="219" t="s">
        <v>92</v>
      </c>
      <c r="D32" s="220" t="s">
        <v>20</v>
      </c>
      <c r="E32" s="106">
        <v>0.03</v>
      </c>
      <c r="F32" s="221"/>
      <c r="G32" s="253"/>
      <c r="H32" s="108">
        <v>20</v>
      </c>
    </row>
    <row r="33" spans="1:8" ht="23.1" customHeight="1">
      <c r="A33" s="127">
        <v>11</v>
      </c>
      <c r="B33" s="29">
        <v>762341250</v>
      </c>
      <c r="C33" s="75" t="s">
        <v>55</v>
      </c>
      <c r="D33" s="76" t="s">
        <v>43</v>
      </c>
      <c r="E33" s="30">
        <v>0.5</v>
      </c>
      <c r="F33" s="95"/>
      <c r="G33" s="250"/>
      <c r="H33" s="100">
        <v>20</v>
      </c>
    </row>
    <row r="34" spans="1:8">
      <c r="A34" s="127">
        <v>12</v>
      </c>
      <c r="B34" s="29">
        <v>998762102</v>
      </c>
      <c r="C34" s="75" t="s">
        <v>56</v>
      </c>
      <c r="D34" s="76" t="s">
        <v>31</v>
      </c>
      <c r="E34" s="30">
        <v>0.03</v>
      </c>
      <c r="F34" s="95"/>
      <c r="G34" s="250"/>
      <c r="H34" s="100">
        <v>20</v>
      </c>
    </row>
    <row r="35" spans="1:8">
      <c r="G35" s="205"/>
    </row>
    <row r="36" spans="1:8">
      <c r="B36" s="61">
        <v>783</v>
      </c>
      <c r="C36" s="61" t="s">
        <v>44</v>
      </c>
      <c r="D36" s="122"/>
      <c r="G36" s="252"/>
      <c r="H36" s="101"/>
    </row>
    <row r="37" spans="1:8">
      <c r="A37" s="164">
        <v>13</v>
      </c>
      <c r="B37" s="128">
        <v>783626020</v>
      </c>
      <c r="C37" s="62" t="s">
        <v>67</v>
      </c>
      <c r="D37" s="123" t="s">
        <v>43</v>
      </c>
      <c r="E37" s="63">
        <v>0.3</v>
      </c>
      <c r="F37" s="264"/>
      <c r="G37" s="250"/>
      <c r="H37" s="100">
        <v>20</v>
      </c>
    </row>
    <row r="38" spans="1:8">
      <c r="A38" s="164">
        <v>14</v>
      </c>
      <c r="B38" s="152">
        <v>783782203</v>
      </c>
      <c r="C38" s="153" t="s">
        <v>68</v>
      </c>
      <c r="D38" s="229" t="s">
        <v>43</v>
      </c>
      <c r="E38" s="154">
        <v>0.3</v>
      </c>
      <c r="F38" s="267"/>
      <c r="G38" s="250"/>
      <c r="H38" s="100">
        <v>20</v>
      </c>
    </row>
    <row r="39" spans="1:8">
      <c r="A39" s="196"/>
      <c r="B39" s="150"/>
      <c r="C39" s="178"/>
      <c r="D39" s="150"/>
      <c r="E39" s="179"/>
      <c r="F39" s="151"/>
      <c r="G39" s="129"/>
      <c r="H39" s="130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15"/>
  <sheetViews>
    <sheetView workbookViewId="0">
      <selection activeCell="J11" sqref="J11"/>
    </sheetView>
  </sheetViews>
  <sheetFormatPr defaultRowHeight="15"/>
  <cols>
    <col min="2" max="2" width="33.85546875" customWidth="1"/>
    <col min="3" max="3" width="17.140625" customWidth="1"/>
    <col min="4" max="4" width="14.85546875" customWidth="1"/>
    <col min="5" max="5" width="15.85546875" customWidth="1"/>
    <col min="6" max="6" width="11.28515625" customWidth="1"/>
  </cols>
  <sheetData>
    <row r="2" spans="1:5" ht="18.75">
      <c r="A2" s="204"/>
      <c r="B2" s="204"/>
      <c r="C2" s="204" t="s">
        <v>137</v>
      </c>
      <c r="D2" s="204"/>
      <c r="E2" s="204"/>
    </row>
    <row r="3" spans="1:5" ht="18.75">
      <c r="A3" s="204"/>
      <c r="B3" s="204"/>
      <c r="C3" s="204"/>
      <c r="D3" s="204"/>
      <c r="E3" s="204"/>
    </row>
    <row r="4" spans="1:5" ht="18.75">
      <c r="A4" s="272" t="s">
        <v>134</v>
      </c>
      <c r="B4" s="204" t="s">
        <v>135</v>
      </c>
      <c r="C4" s="204" t="s">
        <v>139</v>
      </c>
      <c r="D4" s="272" t="s">
        <v>136</v>
      </c>
      <c r="E4" s="204" t="s">
        <v>140</v>
      </c>
    </row>
    <row r="5" spans="1:5" ht="18.75">
      <c r="A5" s="273" t="s">
        <v>124</v>
      </c>
      <c r="B5" s="274" t="s">
        <v>115</v>
      </c>
      <c r="C5" s="275"/>
      <c r="D5" s="274">
        <f>C5*0.2</f>
        <v>0</v>
      </c>
      <c r="E5" s="275">
        <f>C5+D5</f>
        <v>0</v>
      </c>
    </row>
    <row r="6" spans="1:5" ht="18.75">
      <c r="A6" s="273" t="s">
        <v>125</v>
      </c>
      <c r="B6" s="274" t="s">
        <v>116</v>
      </c>
      <c r="C6" s="275"/>
      <c r="D6" s="274">
        <f t="shared" ref="D6:D14" si="0">C6*0.2</f>
        <v>0</v>
      </c>
      <c r="E6" s="275">
        <f t="shared" ref="E6:E14" si="1">C6+D6</f>
        <v>0</v>
      </c>
    </row>
    <row r="7" spans="1:5" ht="18.75">
      <c r="A7" s="273" t="s">
        <v>126</v>
      </c>
      <c r="B7" s="274" t="s">
        <v>117</v>
      </c>
      <c r="C7" s="275"/>
      <c r="D7" s="274">
        <f t="shared" si="0"/>
        <v>0</v>
      </c>
      <c r="E7" s="275">
        <f t="shared" si="1"/>
        <v>0</v>
      </c>
    </row>
    <row r="8" spans="1:5" ht="18.75">
      <c r="A8" s="273" t="s">
        <v>127</v>
      </c>
      <c r="B8" s="274" t="s">
        <v>141</v>
      </c>
      <c r="C8" s="275"/>
      <c r="D8" s="274">
        <f t="shared" si="0"/>
        <v>0</v>
      </c>
      <c r="E8" s="275">
        <f t="shared" si="1"/>
        <v>0</v>
      </c>
    </row>
    <row r="9" spans="1:5" ht="18.75">
      <c r="A9" s="273" t="s">
        <v>128</v>
      </c>
      <c r="B9" s="274" t="s">
        <v>118</v>
      </c>
      <c r="C9" s="275"/>
      <c r="D9" s="274">
        <f t="shared" si="0"/>
        <v>0</v>
      </c>
      <c r="E9" s="275">
        <f t="shared" si="1"/>
        <v>0</v>
      </c>
    </row>
    <row r="10" spans="1:5" ht="18.75">
      <c r="A10" s="273" t="s">
        <v>129</v>
      </c>
      <c r="B10" s="274" t="s">
        <v>119</v>
      </c>
      <c r="C10" s="275"/>
      <c r="D10" s="274">
        <f t="shared" si="0"/>
        <v>0</v>
      </c>
      <c r="E10" s="275">
        <f t="shared" si="1"/>
        <v>0</v>
      </c>
    </row>
    <row r="11" spans="1:5" ht="18.75">
      <c r="A11" s="273" t="s">
        <v>130</v>
      </c>
      <c r="B11" s="274" t="s">
        <v>120</v>
      </c>
      <c r="C11" s="275"/>
      <c r="D11" s="274">
        <f t="shared" si="0"/>
        <v>0</v>
      </c>
      <c r="E11" s="275">
        <f t="shared" si="1"/>
        <v>0</v>
      </c>
    </row>
    <row r="12" spans="1:5" ht="18.75">
      <c r="A12" s="273" t="s">
        <v>131</v>
      </c>
      <c r="B12" s="274" t="s">
        <v>121</v>
      </c>
      <c r="C12" s="275"/>
      <c r="D12" s="274">
        <f t="shared" si="0"/>
        <v>0</v>
      </c>
      <c r="E12" s="275">
        <f t="shared" si="1"/>
        <v>0</v>
      </c>
    </row>
    <row r="13" spans="1:5" ht="18.75">
      <c r="A13" s="273" t="s">
        <v>132</v>
      </c>
      <c r="B13" s="274" t="s">
        <v>122</v>
      </c>
      <c r="C13" s="275"/>
      <c r="D13" s="274">
        <f t="shared" si="0"/>
        <v>0</v>
      </c>
      <c r="E13" s="275">
        <f t="shared" si="1"/>
        <v>0</v>
      </c>
    </row>
    <row r="14" spans="1:5" ht="18.75">
      <c r="A14" s="273" t="s">
        <v>133</v>
      </c>
      <c r="B14" s="274" t="s">
        <v>123</v>
      </c>
      <c r="C14" s="275"/>
      <c r="D14" s="274">
        <f t="shared" si="0"/>
        <v>0</v>
      </c>
      <c r="E14" s="275">
        <f t="shared" si="1"/>
        <v>0</v>
      </c>
    </row>
    <row r="15" spans="1:5" ht="18.75">
      <c r="A15" s="204"/>
      <c r="B15" s="204" t="s">
        <v>138</v>
      </c>
      <c r="C15" s="276">
        <f>SUM(C5:C14)</f>
        <v>0</v>
      </c>
      <c r="D15" s="204">
        <f>SUM(D5:D14)</f>
        <v>0</v>
      </c>
      <c r="E15" s="276">
        <f>SUM(E5:E14)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"/>
  <sheetViews>
    <sheetView topLeftCell="A12" zoomScale="130" zoomScaleNormal="130" workbookViewId="0">
      <selection activeCell="C24" sqref="C24"/>
    </sheetView>
  </sheetViews>
  <sheetFormatPr defaultRowHeight="15"/>
  <cols>
    <col min="1" max="1" width="3.42578125" customWidth="1"/>
    <col min="2" max="2" width="12.85546875" customWidth="1"/>
    <col min="3" max="3" width="48.140625" customWidth="1"/>
    <col min="4" max="4" width="9" style="122" customWidth="1"/>
    <col min="7" max="7" width="10" customWidth="1"/>
    <col min="8" max="8" width="10.140625" bestFit="1" customWidth="1"/>
  </cols>
  <sheetData>
    <row r="1" spans="1:8" s="1" customFormat="1" ht="27.75" customHeight="1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 s="1" customFormat="1" ht="12.75" customHeight="1">
      <c r="A2" s="73" t="s">
        <v>49</v>
      </c>
      <c r="B2" s="3"/>
      <c r="C2" s="3"/>
      <c r="D2" s="114"/>
      <c r="E2" s="3"/>
      <c r="F2" s="3"/>
      <c r="G2" s="3"/>
      <c r="H2" s="3"/>
    </row>
    <row r="3" spans="1:8" s="1" customFormat="1" ht="12.75" customHeight="1">
      <c r="A3" s="73" t="s">
        <v>87</v>
      </c>
      <c r="B3" s="3"/>
      <c r="C3" s="3"/>
      <c r="D3" s="114"/>
      <c r="E3" s="3"/>
      <c r="F3" s="3"/>
      <c r="G3" s="3"/>
      <c r="H3" s="3"/>
    </row>
    <row r="4" spans="1:8" s="1" customFormat="1" ht="13.5" customHeight="1">
      <c r="A4" s="4" t="s">
        <v>1</v>
      </c>
      <c r="B4" s="2"/>
      <c r="C4" s="74" t="s">
        <v>50</v>
      </c>
      <c r="D4" s="115"/>
      <c r="E4" s="5"/>
      <c r="F4" s="5"/>
      <c r="G4" s="5"/>
      <c r="H4" s="5"/>
    </row>
    <row r="5" spans="1:8" s="1" customFormat="1" ht="6.75" customHeight="1">
      <c r="A5" s="6"/>
      <c r="B5" s="7"/>
      <c r="C5" s="7"/>
      <c r="D5" s="116"/>
      <c r="E5" s="8"/>
      <c r="F5" s="9"/>
      <c r="G5" s="9"/>
      <c r="H5" s="8"/>
    </row>
    <row r="6" spans="1:8" s="1" customFormat="1" ht="12.75" customHeight="1">
      <c r="A6" s="72" t="s">
        <v>51</v>
      </c>
      <c r="B6" s="3"/>
      <c r="C6" s="3"/>
      <c r="D6" s="114"/>
      <c r="E6" s="3"/>
      <c r="F6" s="3"/>
      <c r="G6" s="3"/>
      <c r="H6" s="3"/>
    </row>
    <row r="7" spans="1:8" s="1" customFormat="1" ht="13.5" customHeight="1">
      <c r="A7" s="72" t="s">
        <v>52</v>
      </c>
      <c r="B7" s="3"/>
      <c r="C7" s="3"/>
      <c r="D7" s="114"/>
      <c r="E7" s="72" t="s">
        <v>48</v>
      </c>
      <c r="F7" s="3"/>
      <c r="G7" s="3"/>
      <c r="H7" s="3"/>
    </row>
    <row r="8" spans="1:8" s="1" customFormat="1" ht="13.5" customHeight="1">
      <c r="A8" s="279" t="s">
        <v>53</v>
      </c>
      <c r="B8" s="280"/>
      <c r="C8" s="280"/>
      <c r="D8" s="117"/>
      <c r="E8" s="72" t="s">
        <v>69</v>
      </c>
      <c r="F8" s="11"/>
      <c r="G8" s="11"/>
      <c r="H8" s="12"/>
    </row>
    <row r="9" spans="1:8" s="1" customFormat="1" ht="6.75" customHeight="1">
      <c r="A9" s="6"/>
      <c r="B9" s="6"/>
      <c r="C9" s="6"/>
      <c r="D9" s="118"/>
      <c r="E9" s="6"/>
      <c r="F9" s="6"/>
      <c r="G9" s="6"/>
      <c r="H9" s="6"/>
    </row>
    <row r="10" spans="1:8" s="1" customFormat="1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 s="1" customFormat="1" ht="12.75" hidden="1" customHeight="1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 s="1" customFormat="1" ht="19.5" customHeight="1">
      <c r="A12" s="6"/>
      <c r="B12" s="6"/>
      <c r="C12" s="6"/>
      <c r="D12" s="118"/>
      <c r="E12" s="6"/>
      <c r="F12" s="6"/>
      <c r="G12" s="6"/>
      <c r="H12" s="6"/>
    </row>
    <row r="13" spans="1:8" s="1" customFormat="1">
      <c r="A13" s="14"/>
      <c r="B13" s="65"/>
      <c r="C13" s="65" t="s">
        <v>58</v>
      </c>
      <c r="D13" s="119"/>
      <c r="E13" s="66"/>
      <c r="F13" s="67"/>
      <c r="G13" s="67">
        <f>G14+G20+G23+G26+G31+G39+G43+G46+G51</f>
        <v>0</v>
      </c>
      <c r="H13" s="66">
        <f>G13*1.2</f>
        <v>0</v>
      </c>
    </row>
    <row r="14" spans="1:8" s="1" customFormat="1">
      <c r="A14" s="15"/>
      <c r="B14" s="89" t="s">
        <v>9</v>
      </c>
      <c r="C14" s="89" t="s">
        <v>17</v>
      </c>
      <c r="D14" s="120"/>
      <c r="E14" s="90"/>
      <c r="F14" s="91"/>
      <c r="G14" s="91">
        <f>SUM(G15:G18)</f>
        <v>0</v>
      </c>
      <c r="H14" s="98"/>
    </row>
    <row r="15" spans="1:8" s="1" customFormat="1">
      <c r="A15" s="77">
        <v>1</v>
      </c>
      <c r="B15" s="78" t="s">
        <v>18</v>
      </c>
      <c r="C15" s="78" t="s">
        <v>19</v>
      </c>
      <c r="D15" s="121" t="s">
        <v>20</v>
      </c>
      <c r="E15" s="79">
        <v>2.4</v>
      </c>
      <c r="F15" s="80"/>
      <c r="G15" s="99"/>
      <c r="H15" s="100">
        <v>20</v>
      </c>
    </row>
    <row r="16" spans="1:8" s="1" customFormat="1" ht="22.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99"/>
      <c r="H16" s="100">
        <v>20</v>
      </c>
    </row>
    <row r="17" spans="1:9" s="1" customFormat="1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99"/>
      <c r="H17" s="100">
        <v>20</v>
      </c>
    </row>
    <row r="18" spans="1:9" ht="18" customHeight="1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99"/>
      <c r="H18" s="100">
        <v>20</v>
      </c>
    </row>
    <row r="19" spans="1:9" ht="18" customHeight="1">
      <c r="B19" s="35"/>
      <c r="C19" s="35"/>
      <c r="D19" s="36"/>
      <c r="E19" s="37"/>
      <c r="F19" s="38"/>
      <c r="G19" s="240"/>
      <c r="H19" s="101"/>
    </row>
    <row r="20" spans="1:9">
      <c r="B20" s="56" t="s">
        <v>10</v>
      </c>
      <c r="C20" s="56" t="s">
        <v>40</v>
      </c>
      <c r="G20" s="88"/>
      <c r="H20" s="101"/>
    </row>
    <row r="21" spans="1:9">
      <c r="A21" s="125">
        <v>5</v>
      </c>
      <c r="B21" s="81">
        <v>275321117</v>
      </c>
      <c r="C21" s="86" t="s">
        <v>147</v>
      </c>
      <c r="D21" s="87" t="s">
        <v>20</v>
      </c>
      <c r="E21" s="83">
        <v>2</v>
      </c>
      <c r="F21" s="84"/>
      <c r="G21" s="231"/>
      <c r="H21" s="100">
        <v>20</v>
      </c>
    </row>
    <row r="22" spans="1:9">
      <c r="G22" s="230"/>
    </row>
    <row r="23" spans="1:9">
      <c r="B23" s="56">
        <v>3</v>
      </c>
      <c r="C23" s="56" t="s">
        <v>46</v>
      </c>
      <c r="D23" s="69"/>
      <c r="E23" s="37"/>
      <c r="F23" s="38"/>
      <c r="G23" s="232"/>
      <c r="H23" s="101"/>
    </row>
    <row r="24" spans="1:9">
      <c r="A24" s="125">
        <v>6</v>
      </c>
      <c r="B24" s="39">
        <v>311272208</v>
      </c>
      <c r="C24" s="53" t="s">
        <v>71</v>
      </c>
      <c r="D24" s="54" t="s">
        <v>20</v>
      </c>
      <c r="E24" s="40">
        <v>0.5</v>
      </c>
      <c r="F24" s="92"/>
      <c r="G24" s="231"/>
      <c r="H24" s="100">
        <v>20</v>
      </c>
    </row>
    <row r="25" spans="1:9">
      <c r="G25" s="230"/>
    </row>
    <row r="26" spans="1:9">
      <c r="B26" s="26">
        <v>9</v>
      </c>
      <c r="C26" s="26" t="s">
        <v>22</v>
      </c>
      <c r="D26" s="25"/>
      <c r="E26" s="27"/>
      <c r="G26" s="261"/>
      <c r="H26" s="101"/>
    </row>
    <row r="27" spans="1:9">
      <c r="A27" s="127">
        <v>7</v>
      </c>
      <c r="B27" s="165">
        <v>941955001</v>
      </c>
      <c r="C27" s="166" t="s">
        <v>27</v>
      </c>
      <c r="D27" s="167" t="s">
        <v>21</v>
      </c>
      <c r="E27" s="168">
        <v>30</v>
      </c>
      <c r="F27" s="169"/>
      <c r="G27" s="262"/>
      <c r="H27" s="100">
        <v>20</v>
      </c>
    </row>
    <row r="28" spans="1:9">
      <c r="A28" s="127">
        <v>8</v>
      </c>
      <c r="B28" s="109">
        <v>952901411</v>
      </c>
      <c r="C28" s="110" t="s">
        <v>47</v>
      </c>
      <c r="D28" s="111" t="s">
        <v>21</v>
      </c>
      <c r="E28" s="112">
        <v>50</v>
      </c>
      <c r="F28" s="113"/>
      <c r="G28" s="271"/>
      <c r="H28" s="100">
        <v>20</v>
      </c>
    </row>
    <row r="29" spans="1:9" ht="23.25">
      <c r="A29" s="127">
        <v>9</v>
      </c>
      <c r="B29" s="170" t="s">
        <v>29</v>
      </c>
      <c r="C29" s="104" t="s">
        <v>30</v>
      </c>
      <c r="D29" s="105" t="s">
        <v>31</v>
      </c>
      <c r="E29" s="106">
        <v>2</v>
      </c>
      <c r="F29" s="107"/>
      <c r="G29" s="263"/>
      <c r="H29" s="100">
        <v>20</v>
      </c>
      <c r="I29" s="16"/>
    </row>
    <row r="31" spans="1:9">
      <c r="B31" s="26" t="s">
        <v>24</v>
      </c>
      <c r="C31" s="26" t="s">
        <v>25</v>
      </c>
      <c r="G31" s="232"/>
      <c r="H31" s="101"/>
    </row>
    <row r="32" spans="1:9">
      <c r="A32" s="127">
        <v>7</v>
      </c>
      <c r="B32" s="29">
        <v>762712140</v>
      </c>
      <c r="C32" s="75" t="s">
        <v>54</v>
      </c>
      <c r="D32" s="76" t="s">
        <v>20</v>
      </c>
      <c r="E32" s="30">
        <v>1</v>
      </c>
      <c r="F32" s="95"/>
      <c r="G32" s="241"/>
      <c r="H32" s="208">
        <v>20</v>
      </c>
    </row>
    <row r="33" spans="1:8">
      <c r="A33" s="127">
        <v>8</v>
      </c>
      <c r="B33" s="39">
        <v>592173300</v>
      </c>
      <c r="C33" s="53" t="s">
        <v>79</v>
      </c>
      <c r="D33" s="54" t="s">
        <v>20</v>
      </c>
      <c r="E33" s="40">
        <v>1</v>
      </c>
      <c r="F33" s="92"/>
      <c r="G33" s="241"/>
      <c r="H33" s="208">
        <v>20</v>
      </c>
    </row>
    <row r="34" spans="1:8" ht="23.25">
      <c r="A34" s="127">
        <v>9</v>
      </c>
      <c r="B34" s="29">
        <v>762341250</v>
      </c>
      <c r="C34" s="75" t="s">
        <v>55</v>
      </c>
      <c r="D34" s="76" t="s">
        <v>20</v>
      </c>
      <c r="E34" s="30">
        <v>1.6</v>
      </c>
      <c r="F34" s="95"/>
      <c r="G34" s="241"/>
      <c r="H34" s="208">
        <v>20</v>
      </c>
    </row>
    <row r="35" spans="1:8">
      <c r="A35" s="127">
        <v>10</v>
      </c>
      <c r="B35" s="29">
        <v>762811510</v>
      </c>
      <c r="C35" s="75" t="s">
        <v>142</v>
      </c>
      <c r="D35" s="28" t="s">
        <v>21</v>
      </c>
      <c r="E35" s="30">
        <v>30</v>
      </c>
      <c r="F35" s="95"/>
      <c r="G35" s="241"/>
      <c r="H35" s="208">
        <v>20</v>
      </c>
    </row>
    <row r="36" spans="1:8">
      <c r="A36" s="127">
        <v>11</v>
      </c>
      <c r="B36" s="39">
        <v>592173300</v>
      </c>
      <c r="C36" s="53" t="s">
        <v>80</v>
      </c>
      <c r="D36" s="54" t="s">
        <v>20</v>
      </c>
      <c r="E36" s="40">
        <v>0.6</v>
      </c>
      <c r="F36" s="92"/>
      <c r="G36" s="241"/>
      <c r="H36" s="208">
        <v>20</v>
      </c>
    </row>
    <row r="37" spans="1:8">
      <c r="A37" s="127">
        <v>12</v>
      </c>
      <c r="B37" s="29">
        <v>998762102</v>
      </c>
      <c r="C37" s="75" t="s">
        <v>56</v>
      </c>
      <c r="D37" s="76" t="s">
        <v>31</v>
      </c>
      <c r="E37" s="30">
        <v>1.4450000000000001</v>
      </c>
      <c r="F37" s="95"/>
      <c r="G37" s="241"/>
      <c r="H37" s="208">
        <v>20</v>
      </c>
    </row>
    <row r="38" spans="1:8">
      <c r="B38" s="209"/>
      <c r="C38" s="209"/>
      <c r="D38" s="210"/>
      <c r="E38" s="209"/>
      <c r="F38" s="209"/>
      <c r="G38" s="242"/>
      <c r="H38" s="211"/>
    </row>
    <row r="39" spans="1:8" ht="19.5" customHeight="1">
      <c r="B39" s="42" t="s">
        <v>35</v>
      </c>
      <c r="C39" s="42" t="s">
        <v>36</v>
      </c>
      <c r="D39" s="41"/>
      <c r="E39" s="43"/>
      <c r="F39" s="44"/>
      <c r="G39" s="243"/>
      <c r="H39" s="211"/>
    </row>
    <row r="40" spans="1:8">
      <c r="A40" s="127">
        <v>13</v>
      </c>
      <c r="B40" s="46">
        <v>764352213</v>
      </c>
      <c r="C40" s="46" t="s">
        <v>82</v>
      </c>
      <c r="D40" s="45" t="s">
        <v>23</v>
      </c>
      <c r="E40" s="47">
        <v>18.899999999999999</v>
      </c>
      <c r="F40" s="96"/>
      <c r="G40" s="241"/>
      <c r="H40" s="208">
        <v>20</v>
      </c>
    </row>
    <row r="41" spans="1:8">
      <c r="A41" s="127">
        <v>14</v>
      </c>
      <c r="B41" s="212">
        <v>553441702</v>
      </c>
      <c r="C41" s="213" t="s">
        <v>81</v>
      </c>
      <c r="D41" s="214" t="s">
        <v>28</v>
      </c>
      <c r="E41" s="215">
        <v>6</v>
      </c>
      <c r="F41" s="216"/>
      <c r="G41" s="241"/>
      <c r="H41" s="208">
        <v>20</v>
      </c>
    </row>
    <row r="42" spans="1:8">
      <c r="A42" s="133"/>
      <c r="B42" s="139"/>
      <c r="C42" s="68"/>
      <c r="D42" s="69"/>
      <c r="E42" s="141"/>
      <c r="F42" s="142"/>
      <c r="G42" s="244"/>
      <c r="H42" s="217"/>
    </row>
    <row r="43" spans="1:8">
      <c r="B43" s="26">
        <v>711</v>
      </c>
      <c r="C43" s="26" t="s">
        <v>88</v>
      </c>
      <c r="D43" s="210"/>
      <c r="E43" s="209"/>
      <c r="F43" s="209"/>
      <c r="G43" s="243"/>
      <c r="H43" s="211"/>
    </row>
    <row r="44" spans="1:8">
      <c r="A44" s="127">
        <v>15</v>
      </c>
      <c r="B44" s="29" t="s">
        <v>26</v>
      </c>
      <c r="C44" s="29" t="s">
        <v>83</v>
      </c>
      <c r="D44" s="28" t="s">
        <v>21</v>
      </c>
      <c r="E44" s="30">
        <v>32</v>
      </c>
      <c r="F44" s="95"/>
      <c r="G44" s="241"/>
      <c r="H44" s="208">
        <v>20</v>
      </c>
    </row>
    <row r="45" spans="1:8">
      <c r="B45" s="20"/>
      <c r="C45" s="20"/>
      <c r="D45" s="22"/>
      <c r="E45" s="23"/>
      <c r="F45" s="24"/>
      <c r="G45" s="242"/>
      <c r="H45" s="211"/>
    </row>
    <row r="46" spans="1:8">
      <c r="B46" s="56" t="s">
        <v>37</v>
      </c>
      <c r="C46" s="56" t="s">
        <v>84</v>
      </c>
      <c r="D46" s="210"/>
      <c r="E46" s="209"/>
      <c r="F46" s="209"/>
      <c r="G46" s="243"/>
      <c r="H46" s="211"/>
    </row>
    <row r="47" spans="1:8">
      <c r="A47" s="164">
        <v>16</v>
      </c>
      <c r="B47" s="62">
        <v>767392112</v>
      </c>
      <c r="C47" s="64" t="s">
        <v>85</v>
      </c>
      <c r="D47" s="123" t="s">
        <v>21</v>
      </c>
      <c r="E47" s="63">
        <v>39</v>
      </c>
      <c r="F47" s="264"/>
      <c r="G47" s="241"/>
      <c r="H47" s="208">
        <v>20</v>
      </c>
    </row>
    <row r="48" spans="1:8">
      <c r="A48" s="164">
        <v>17</v>
      </c>
      <c r="B48" s="62">
        <v>553521830</v>
      </c>
      <c r="C48" s="64" t="s">
        <v>86</v>
      </c>
      <c r="D48" s="123" t="s">
        <v>21</v>
      </c>
      <c r="E48" s="63">
        <v>39</v>
      </c>
      <c r="F48" s="264"/>
      <c r="G48" s="241"/>
      <c r="H48" s="208">
        <v>20</v>
      </c>
    </row>
    <row r="49" spans="1:8" ht="23.25">
      <c r="A49" s="164">
        <v>18</v>
      </c>
      <c r="B49" s="58">
        <v>998767102</v>
      </c>
      <c r="C49" s="58" t="s">
        <v>39</v>
      </c>
      <c r="D49" s="57" t="s">
        <v>31</v>
      </c>
      <c r="E49" s="59">
        <v>1</v>
      </c>
      <c r="F49" s="97"/>
      <c r="G49" s="241"/>
      <c r="H49" s="208">
        <v>20</v>
      </c>
    </row>
    <row r="50" spans="1:8">
      <c r="A50" s="122"/>
      <c r="G50" s="240"/>
      <c r="H50" s="101"/>
    </row>
    <row r="51" spans="1:8">
      <c r="A51" s="122"/>
      <c r="B51" s="61">
        <v>783</v>
      </c>
      <c r="C51" s="61" t="s">
        <v>44</v>
      </c>
      <c r="G51" s="232"/>
      <c r="H51" s="101"/>
    </row>
    <row r="52" spans="1:8">
      <c r="A52" s="164">
        <v>19</v>
      </c>
      <c r="B52" s="62">
        <v>783626020</v>
      </c>
      <c r="C52" s="62" t="s">
        <v>67</v>
      </c>
      <c r="D52" s="123" t="s">
        <v>21</v>
      </c>
      <c r="E52" s="63">
        <v>100</v>
      </c>
      <c r="F52" s="264"/>
      <c r="G52" s="231"/>
      <c r="H52" s="100">
        <v>20</v>
      </c>
    </row>
    <row r="53" spans="1:8">
      <c r="A53" s="164">
        <v>20</v>
      </c>
      <c r="B53" s="62">
        <v>783782203</v>
      </c>
      <c r="C53" s="148" t="s">
        <v>68</v>
      </c>
      <c r="D53" s="181" t="s">
        <v>21</v>
      </c>
      <c r="E53" s="149">
        <v>200</v>
      </c>
      <c r="F53" s="265"/>
      <c r="G53" s="231"/>
      <c r="H53" s="100">
        <v>20</v>
      </c>
    </row>
    <row r="54" spans="1:8">
      <c r="A54" s="164">
        <v>21</v>
      </c>
      <c r="B54" s="180">
        <v>783782200</v>
      </c>
      <c r="C54" s="162" t="s">
        <v>89</v>
      </c>
      <c r="D54" s="182" t="s">
        <v>43</v>
      </c>
      <c r="E54" s="163">
        <v>30</v>
      </c>
      <c r="F54" s="266"/>
      <c r="G54" s="231"/>
      <c r="H54" s="100">
        <v>20</v>
      </c>
    </row>
    <row r="57" spans="1:8" ht="17.25" customHeight="1"/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5"/>
  <sheetViews>
    <sheetView topLeftCell="A10" zoomScale="130" zoomScaleNormal="130" workbookViewId="0">
      <selection activeCell="C21" sqref="C21"/>
    </sheetView>
  </sheetViews>
  <sheetFormatPr defaultRowHeight="15"/>
  <cols>
    <col min="1" max="1" width="3.85546875" customWidth="1"/>
    <col min="2" max="2" width="12.85546875" customWidth="1"/>
    <col min="3" max="3" width="49.5703125" customWidth="1"/>
    <col min="4" max="4" width="7.85546875" customWidth="1"/>
    <col min="5" max="6" width="8.7109375" customWidth="1"/>
    <col min="7" max="7" width="9.28515625" customWidth="1"/>
    <col min="8" max="8" width="10.140625" customWidth="1"/>
  </cols>
  <sheetData>
    <row r="1" spans="1:8" ht="18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>
      <c r="A2" s="73" t="s">
        <v>49</v>
      </c>
      <c r="B2" s="3"/>
      <c r="C2" s="3"/>
      <c r="D2" s="3"/>
      <c r="E2" s="3"/>
      <c r="F2" s="3"/>
      <c r="G2" s="3"/>
      <c r="H2" s="3"/>
    </row>
    <row r="3" spans="1:8">
      <c r="A3" s="73" t="s">
        <v>72</v>
      </c>
      <c r="B3" s="3"/>
      <c r="C3" s="3"/>
      <c r="D3" s="3"/>
      <c r="E3" s="3"/>
      <c r="F3" s="3"/>
      <c r="G3" s="3"/>
      <c r="H3" s="3"/>
    </row>
    <row r="4" spans="1:8">
      <c r="A4" s="4" t="s">
        <v>1</v>
      </c>
      <c r="B4" s="2"/>
      <c r="C4" s="74" t="s">
        <v>50</v>
      </c>
      <c r="D4" s="5"/>
      <c r="E4" s="5"/>
      <c r="F4" s="5"/>
      <c r="G4" s="5"/>
      <c r="H4" s="5"/>
    </row>
    <row r="5" spans="1:8">
      <c r="A5" s="6"/>
      <c r="B5" s="7"/>
      <c r="C5" s="7"/>
      <c r="D5" s="7"/>
      <c r="E5" s="8"/>
      <c r="F5" s="9"/>
      <c r="G5" s="9"/>
      <c r="H5" s="8"/>
    </row>
    <row r="6" spans="1:8">
      <c r="A6" s="72" t="s">
        <v>51</v>
      </c>
      <c r="B6" s="3"/>
      <c r="C6" s="3"/>
      <c r="D6" s="3"/>
      <c r="E6" s="3"/>
      <c r="F6" s="3"/>
      <c r="G6" s="3"/>
      <c r="H6" s="3"/>
    </row>
    <row r="7" spans="1:8">
      <c r="A7" s="72" t="s">
        <v>52</v>
      </c>
      <c r="B7" s="3"/>
      <c r="C7" s="3"/>
      <c r="D7" s="3"/>
      <c r="E7" s="72" t="s">
        <v>48</v>
      </c>
      <c r="F7" s="3"/>
      <c r="G7" s="3"/>
      <c r="H7" s="3"/>
    </row>
    <row r="8" spans="1:8">
      <c r="A8" s="279" t="s">
        <v>53</v>
      </c>
      <c r="B8" s="280"/>
      <c r="C8" s="280"/>
      <c r="D8" s="10"/>
      <c r="E8" s="72" t="s">
        <v>69</v>
      </c>
      <c r="F8" s="11"/>
      <c r="G8" s="11"/>
      <c r="H8" s="12"/>
    </row>
    <row r="9" spans="1:8">
      <c r="A9" s="6"/>
      <c r="B9" s="6"/>
      <c r="C9" s="6"/>
      <c r="D9" s="6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14"/>
      <c r="B13" s="65"/>
      <c r="C13" s="65" t="s">
        <v>58</v>
      </c>
      <c r="D13" s="65"/>
      <c r="E13" s="66"/>
      <c r="F13" s="67"/>
      <c r="G13" s="67">
        <f>G14+G20+G23+G26+G31+G39+G47+G52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89"/>
      <c r="E14" s="90"/>
      <c r="F14" s="91"/>
      <c r="G14" s="91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1" t="s">
        <v>20</v>
      </c>
      <c r="E15" s="79">
        <v>1.5840000000000001</v>
      </c>
      <c r="F15" s="80"/>
      <c r="G15" s="99"/>
      <c r="H15" s="100">
        <v>20</v>
      </c>
    </row>
    <row r="16" spans="1:8" ht="23.2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99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99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99"/>
      <c r="H18" s="100">
        <v>20</v>
      </c>
    </row>
    <row r="19" spans="1:8">
      <c r="G19" s="230"/>
    </row>
    <row r="20" spans="1:8">
      <c r="B20" s="56" t="s">
        <v>10</v>
      </c>
      <c r="C20" s="56" t="s">
        <v>40</v>
      </c>
      <c r="G20" s="88"/>
      <c r="H20" s="101"/>
    </row>
    <row r="21" spans="1:8">
      <c r="A21" s="125">
        <v>5</v>
      </c>
      <c r="B21" s="124">
        <v>275321117</v>
      </c>
      <c r="C21" s="53" t="s">
        <v>147</v>
      </c>
      <c r="D21" s="54" t="s">
        <v>20</v>
      </c>
      <c r="E21" s="40">
        <v>1</v>
      </c>
      <c r="F21" s="92"/>
      <c r="G21" s="231"/>
      <c r="H21" s="100">
        <v>20</v>
      </c>
    </row>
    <row r="22" spans="1:8">
      <c r="G22" s="230"/>
    </row>
    <row r="23" spans="1:8">
      <c r="B23" s="56">
        <v>3</v>
      </c>
      <c r="C23" s="56" t="s">
        <v>46</v>
      </c>
      <c r="D23" s="69"/>
      <c r="E23" s="37"/>
      <c r="F23" s="38"/>
      <c r="G23" s="232"/>
      <c r="H23" s="101"/>
    </row>
    <row r="24" spans="1:8">
      <c r="A24" s="125">
        <v>6</v>
      </c>
      <c r="B24" s="124">
        <v>311272208</v>
      </c>
      <c r="C24" s="53" t="s">
        <v>71</v>
      </c>
      <c r="D24" s="54" t="s">
        <v>20</v>
      </c>
      <c r="E24" s="40">
        <v>0.5</v>
      </c>
      <c r="F24" s="92"/>
      <c r="G24" s="231"/>
      <c r="H24" s="100">
        <v>20</v>
      </c>
    </row>
    <row r="25" spans="1:8">
      <c r="G25" s="230"/>
    </row>
    <row r="26" spans="1:8">
      <c r="B26" s="26">
        <v>9</v>
      </c>
      <c r="C26" s="26" t="s">
        <v>22</v>
      </c>
      <c r="D26" s="25"/>
      <c r="E26" s="27"/>
      <c r="G26" s="233"/>
      <c r="H26" s="101"/>
    </row>
    <row r="27" spans="1:8">
      <c r="A27" s="127">
        <v>7</v>
      </c>
      <c r="B27" s="165">
        <v>941955001</v>
      </c>
      <c r="C27" s="166" t="s">
        <v>27</v>
      </c>
      <c r="D27" s="167" t="s">
        <v>21</v>
      </c>
      <c r="E27" s="168">
        <v>10</v>
      </c>
      <c r="F27" s="169"/>
      <c r="G27" s="234"/>
      <c r="H27" s="100">
        <v>20</v>
      </c>
    </row>
    <row r="28" spans="1:8">
      <c r="A28" s="127">
        <v>8</v>
      </c>
      <c r="B28" s="109">
        <v>952901411</v>
      </c>
      <c r="C28" s="110" t="s">
        <v>47</v>
      </c>
      <c r="D28" s="111" t="s">
        <v>21</v>
      </c>
      <c r="E28" s="112">
        <v>10</v>
      </c>
      <c r="F28" s="113"/>
      <c r="G28" s="235"/>
      <c r="H28" s="100">
        <v>20</v>
      </c>
    </row>
    <row r="29" spans="1:8" ht="23.25">
      <c r="A29" s="127">
        <v>9</v>
      </c>
      <c r="B29" s="170" t="s">
        <v>29</v>
      </c>
      <c r="C29" s="104" t="s">
        <v>30</v>
      </c>
      <c r="D29" s="105" t="s">
        <v>31</v>
      </c>
      <c r="E29" s="106">
        <v>2</v>
      </c>
      <c r="F29" s="107"/>
      <c r="G29" s="236"/>
      <c r="H29" s="100">
        <v>20</v>
      </c>
    </row>
    <row r="30" spans="1:8">
      <c r="A30" s="132"/>
      <c r="B30" s="20"/>
      <c r="C30" s="20"/>
      <c r="D30" s="22"/>
      <c r="E30" s="23"/>
      <c r="F30" s="24"/>
      <c r="G30" s="237"/>
      <c r="H30" s="130"/>
    </row>
    <row r="31" spans="1:8">
      <c r="B31" s="26" t="s">
        <v>24</v>
      </c>
      <c r="C31" s="26" t="s">
        <v>25</v>
      </c>
      <c r="G31" s="232"/>
      <c r="H31" s="101"/>
    </row>
    <row r="32" spans="1:8" ht="17.45" customHeight="1">
      <c r="A32" s="127">
        <v>10</v>
      </c>
      <c r="B32" s="126">
        <v>762342204</v>
      </c>
      <c r="C32" s="29" t="s">
        <v>59</v>
      </c>
      <c r="D32" s="28" t="s">
        <v>21</v>
      </c>
      <c r="E32" s="30">
        <v>30</v>
      </c>
      <c r="F32" s="95"/>
      <c r="G32" s="238"/>
      <c r="H32" s="218">
        <v>20</v>
      </c>
    </row>
    <row r="33" spans="1:8">
      <c r="A33" s="127">
        <v>11</v>
      </c>
      <c r="B33" s="206">
        <v>605171126</v>
      </c>
      <c r="C33" s="29" t="s">
        <v>60</v>
      </c>
      <c r="D33" s="28" t="s">
        <v>21</v>
      </c>
      <c r="E33" s="30">
        <v>30</v>
      </c>
      <c r="F33" s="95"/>
      <c r="G33" s="238"/>
      <c r="H33" s="218">
        <v>20</v>
      </c>
    </row>
    <row r="34" spans="1:8">
      <c r="A34" s="127">
        <v>12</v>
      </c>
      <c r="B34" s="126">
        <v>762712140</v>
      </c>
      <c r="C34" s="29" t="s">
        <v>54</v>
      </c>
      <c r="D34" s="28" t="s">
        <v>20</v>
      </c>
      <c r="E34" s="30">
        <v>1.7</v>
      </c>
      <c r="F34" s="95"/>
      <c r="G34" s="238"/>
      <c r="H34" s="218">
        <v>20</v>
      </c>
    </row>
    <row r="35" spans="1:8">
      <c r="A35" s="127">
        <v>13</v>
      </c>
      <c r="B35" s="207">
        <v>592173300</v>
      </c>
      <c r="C35" s="46" t="s">
        <v>61</v>
      </c>
      <c r="D35" s="45" t="s">
        <v>20</v>
      </c>
      <c r="E35" s="47">
        <v>1.7</v>
      </c>
      <c r="F35" s="96"/>
      <c r="G35" s="238"/>
      <c r="H35" s="218">
        <v>20</v>
      </c>
    </row>
    <row r="36" spans="1:8">
      <c r="A36" s="127">
        <v>14</v>
      </c>
      <c r="B36" s="126">
        <v>762341250</v>
      </c>
      <c r="C36" s="29" t="s">
        <v>55</v>
      </c>
      <c r="D36" s="28" t="s">
        <v>20</v>
      </c>
      <c r="E36" s="30">
        <v>1.7</v>
      </c>
      <c r="F36" s="95"/>
      <c r="G36" s="238"/>
      <c r="H36" s="218">
        <v>20</v>
      </c>
    </row>
    <row r="37" spans="1:8">
      <c r="A37" s="127">
        <v>15</v>
      </c>
      <c r="B37" s="126">
        <v>998762102</v>
      </c>
      <c r="C37" s="29" t="s">
        <v>56</v>
      </c>
      <c r="D37" s="28" t="s">
        <v>31</v>
      </c>
      <c r="E37" s="30">
        <v>2</v>
      </c>
      <c r="F37" s="95"/>
      <c r="G37" s="238"/>
      <c r="H37" s="218">
        <v>20</v>
      </c>
    </row>
    <row r="38" spans="1:8">
      <c r="G38" s="230"/>
    </row>
    <row r="39" spans="1:8">
      <c r="B39" s="61" t="s">
        <v>41</v>
      </c>
      <c r="C39" s="61" t="s">
        <v>42</v>
      </c>
      <c r="G39" s="232"/>
      <c r="H39" s="101"/>
    </row>
    <row r="40" spans="1:8">
      <c r="A40" s="100">
        <v>16</v>
      </c>
      <c r="B40" s="128">
        <v>766211420</v>
      </c>
      <c r="C40" s="62" t="s">
        <v>62</v>
      </c>
      <c r="D40" s="123" t="s">
        <v>28</v>
      </c>
      <c r="E40" s="63">
        <v>25</v>
      </c>
      <c r="F40" s="264"/>
      <c r="G40" s="231"/>
      <c r="H40" s="100">
        <v>20</v>
      </c>
    </row>
    <row r="41" spans="1:8">
      <c r="A41" s="103">
        <v>17</v>
      </c>
      <c r="B41" s="147">
        <v>614354050</v>
      </c>
      <c r="C41" s="148" t="s">
        <v>63</v>
      </c>
      <c r="D41" s="181" t="s">
        <v>28</v>
      </c>
      <c r="E41" s="149">
        <v>1</v>
      </c>
      <c r="F41" s="265"/>
      <c r="G41" s="239"/>
      <c r="H41" s="103">
        <v>20</v>
      </c>
    </row>
    <row r="42" spans="1:8">
      <c r="A42" s="100">
        <v>18</v>
      </c>
      <c r="B42" s="160">
        <v>611313000</v>
      </c>
      <c r="C42" s="160" t="s">
        <v>75</v>
      </c>
      <c r="D42" s="228" t="s">
        <v>28</v>
      </c>
      <c r="E42" s="161">
        <v>1</v>
      </c>
      <c r="F42" s="266"/>
      <c r="G42" s="231"/>
      <c r="H42" s="100">
        <v>20</v>
      </c>
    </row>
    <row r="43" spans="1:8">
      <c r="A43" s="103">
        <v>19</v>
      </c>
      <c r="B43" s="160">
        <v>611313010</v>
      </c>
      <c r="C43" s="160" t="s">
        <v>76</v>
      </c>
      <c r="D43" s="228" t="s">
        <v>28</v>
      </c>
      <c r="E43" s="161">
        <v>1</v>
      </c>
      <c r="F43" s="266"/>
      <c r="G43" s="231"/>
      <c r="H43" s="100">
        <v>20</v>
      </c>
    </row>
    <row r="44" spans="1:8">
      <c r="A44" s="100">
        <v>20</v>
      </c>
      <c r="B44" s="160">
        <v>615180142</v>
      </c>
      <c r="C44" s="162" t="s">
        <v>77</v>
      </c>
      <c r="D44" s="228" t="s">
        <v>28</v>
      </c>
      <c r="E44" s="161">
        <v>1</v>
      </c>
      <c r="F44" s="268"/>
      <c r="G44" s="231"/>
      <c r="H44" s="100">
        <v>20</v>
      </c>
    </row>
    <row r="45" spans="1:8">
      <c r="A45" s="100">
        <v>21</v>
      </c>
      <c r="B45" s="160">
        <v>611481715</v>
      </c>
      <c r="C45" s="162" t="s">
        <v>78</v>
      </c>
      <c r="D45" s="228" t="s">
        <v>28</v>
      </c>
      <c r="E45" s="161">
        <v>2</v>
      </c>
      <c r="F45" s="268"/>
      <c r="G45" s="231"/>
      <c r="H45" s="100">
        <v>20</v>
      </c>
    </row>
    <row r="46" spans="1:8">
      <c r="D46" s="122"/>
      <c r="F46" s="230"/>
      <c r="G46" s="230"/>
    </row>
    <row r="47" spans="1:8">
      <c r="B47" s="56" t="s">
        <v>37</v>
      </c>
      <c r="C47" s="56" t="s">
        <v>38</v>
      </c>
      <c r="D47" s="122"/>
      <c r="F47" s="230"/>
      <c r="G47" s="232"/>
      <c r="H47" s="101"/>
    </row>
    <row r="48" spans="1:8">
      <c r="A48" s="164">
        <v>21</v>
      </c>
      <c r="B48" s="128">
        <v>767392112</v>
      </c>
      <c r="C48" s="64" t="s">
        <v>73</v>
      </c>
      <c r="D48" s="123" t="s">
        <v>28</v>
      </c>
      <c r="E48" s="63">
        <v>1</v>
      </c>
      <c r="F48" s="264"/>
      <c r="G48" s="231"/>
      <c r="H48" s="100">
        <v>20</v>
      </c>
    </row>
    <row r="49" spans="1:8">
      <c r="A49" s="164">
        <v>22</v>
      </c>
      <c r="B49" s="128">
        <v>553521830</v>
      </c>
      <c r="C49" s="64" t="s">
        <v>74</v>
      </c>
      <c r="D49" s="123" t="s">
        <v>28</v>
      </c>
      <c r="E49" s="63">
        <v>1</v>
      </c>
      <c r="F49" s="264"/>
      <c r="G49" s="231"/>
      <c r="H49" s="100">
        <v>20</v>
      </c>
    </row>
    <row r="50" spans="1:8" ht="23.25">
      <c r="A50" s="164">
        <v>23</v>
      </c>
      <c r="B50" s="155">
        <v>998767102</v>
      </c>
      <c r="C50" s="156" t="s">
        <v>39</v>
      </c>
      <c r="D50" s="157" t="s">
        <v>31</v>
      </c>
      <c r="E50" s="158">
        <v>0.25</v>
      </c>
      <c r="F50" s="159"/>
      <c r="G50" s="231"/>
      <c r="H50" s="100">
        <v>20</v>
      </c>
    </row>
    <row r="51" spans="1:8">
      <c r="A51" s="122"/>
      <c r="D51" s="122"/>
      <c r="F51" s="230"/>
      <c r="G51" s="230"/>
    </row>
    <row r="52" spans="1:8">
      <c r="A52" s="122"/>
      <c r="B52" s="61">
        <v>783</v>
      </c>
      <c r="C52" s="61" t="s">
        <v>44</v>
      </c>
      <c r="D52" s="122"/>
      <c r="F52" s="230"/>
      <c r="G52" s="232"/>
      <c r="H52" s="101"/>
    </row>
    <row r="53" spans="1:8">
      <c r="A53" s="164">
        <v>24</v>
      </c>
      <c r="B53" s="128">
        <v>783626020</v>
      </c>
      <c r="C53" s="62" t="s">
        <v>67</v>
      </c>
      <c r="D53" s="123" t="s">
        <v>21</v>
      </c>
      <c r="E53" s="63">
        <v>40</v>
      </c>
      <c r="F53" s="264"/>
      <c r="G53" s="231"/>
      <c r="H53" s="100">
        <v>20</v>
      </c>
    </row>
    <row r="54" spans="1:8">
      <c r="A54" s="164">
        <v>25</v>
      </c>
      <c r="B54" s="128">
        <v>783782203</v>
      </c>
      <c r="C54" s="62" t="s">
        <v>68</v>
      </c>
      <c r="D54" s="123" t="s">
        <v>21</v>
      </c>
      <c r="E54" s="63">
        <v>80</v>
      </c>
      <c r="F54" s="264"/>
      <c r="G54" s="231"/>
      <c r="H54" s="100">
        <v>20</v>
      </c>
    </row>
    <row r="55" spans="1:8">
      <c r="A55" s="164">
        <v>26</v>
      </c>
      <c r="B55" s="183">
        <v>783782200</v>
      </c>
      <c r="C55" s="162" t="s">
        <v>89</v>
      </c>
      <c r="D55" s="123" t="s">
        <v>43</v>
      </c>
      <c r="E55" s="163">
        <v>15</v>
      </c>
      <c r="F55" s="266"/>
      <c r="G55" s="231"/>
      <c r="H55" s="100">
        <v>20</v>
      </c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5"/>
  <sheetViews>
    <sheetView topLeftCell="A10" zoomScale="130" zoomScaleNormal="130" workbookViewId="0">
      <selection activeCell="C21" sqref="C21"/>
    </sheetView>
  </sheetViews>
  <sheetFormatPr defaultRowHeight="15"/>
  <cols>
    <col min="1" max="1" width="4" customWidth="1"/>
    <col min="2" max="2" width="13" customWidth="1"/>
    <col min="3" max="3" width="49.5703125" customWidth="1"/>
    <col min="4" max="4" width="8.42578125" customWidth="1"/>
    <col min="7" max="7" width="8.85546875" bestFit="1" customWidth="1"/>
    <col min="8" max="8" width="9.7109375" bestFit="1" customWidth="1"/>
  </cols>
  <sheetData>
    <row r="1" spans="1:8" ht="18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>
      <c r="A2" s="73" t="s">
        <v>49</v>
      </c>
      <c r="B2" s="3"/>
      <c r="C2" s="3"/>
      <c r="D2" s="114"/>
      <c r="E2" s="3"/>
      <c r="F2" s="3"/>
      <c r="G2" s="3"/>
      <c r="H2" s="3"/>
    </row>
    <row r="3" spans="1:8">
      <c r="A3" s="73" t="s">
        <v>97</v>
      </c>
      <c r="B3" s="3"/>
      <c r="C3" s="3"/>
      <c r="D3" s="114"/>
      <c r="E3" s="3"/>
      <c r="F3" s="3"/>
      <c r="G3" s="3"/>
      <c r="H3" s="3"/>
    </row>
    <row r="4" spans="1:8">
      <c r="A4" s="4" t="s">
        <v>1</v>
      </c>
      <c r="B4" s="2"/>
      <c r="C4" s="74" t="s">
        <v>50</v>
      </c>
      <c r="D4" s="115"/>
      <c r="E4" s="5"/>
      <c r="F4" s="5"/>
      <c r="G4" s="5"/>
      <c r="H4" s="5"/>
    </row>
    <row r="5" spans="1:8">
      <c r="A5" s="6"/>
      <c r="B5" s="7"/>
      <c r="C5" s="7"/>
      <c r="D5" s="116"/>
      <c r="E5" s="8"/>
      <c r="F5" s="9"/>
      <c r="G5" s="9"/>
      <c r="H5" s="8"/>
    </row>
    <row r="6" spans="1:8">
      <c r="A6" s="72" t="s">
        <v>51</v>
      </c>
      <c r="B6" s="3"/>
      <c r="C6" s="3"/>
      <c r="D6" s="114"/>
      <c r="E6" s="3"/>
      <c r="F6" s="3"/>
      <c r="G6" s="3"/>
      <c r="H6" s="3"/>
    </row>
    <row r="7" spans="1:8">
      <c r="A7" s="72" t="s">
        <v>52</v>
      </c>
      <c r="B7" s="3"/>
      <c r="C7" s="3"/>
      <c r="D7" s="114"/>
      <c r="E7" s="72" t="s">
        <v>48</v>
      </c>
      <c r="F7" s="3"/>
      <c r="G7" s="3"/>
      <c r="H7" s="3"/>
    </row>
    <row r="8" spans="1:8">
      <c r="A8" s="279" t="s">
        <v>53</v>
      </c>
      <c r="B8" s="280"/>
      <c r="C8" s="280"/>
      <c r="D8" s="117"/>
      <c r="E8" s="72" t="s">
        <v>91</v>
      </c>
      <c r="F8" s="11"/>
      <c r="G8" s="11"/>
      <c r="H8" s="12"/>
    </row>
    <row r="9" spans="1:8">
      <c r="A9" s="6"/>
      <c r="B9" s="6"/>
      <c r="C9" s="6"/>
      <c r="D9" s="118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8"/>
      <c r="E12" s="6"/>
      <c r="F12" s="6"/>
      <c r="G12" s="6"/>
      <c r="H12" s="6"/>
    </row>
    <row r="13" spans="1:8">
      <c r="A13" s="14"/>
      <c r="B13" s="65"/>
      <c r="C13" s="65" t="s">
        <v>58</v>
      </c>
      <c r="D13" s="119"/>
      <c r="E13" s="66"/>
      <c r="F13" s="67"/>
      <c r="G13" s="245">
        <f>G14+G20+G23+G26+G32+G36+G42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20"/>
      <c r="E14" s="90"/>
      <c r="F14" s="91"/>
      <c r="G14" s="246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1" t="s">
        <v>20</v>
      </c>
      <c r="E15" s="79">
        <v>0.38</v>
      </c>
      <c r="F15" s="80"/>
      <c r="G15" s="247"/>
      <c r="H15" s="100">
        <v>20</v>
      </c>
    </row>
    <row r="16" spans="1:8" ht="23.2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47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47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47"/>
      <c r="H18" s="100">
        <v>20</v>
      </c>
    </row>
    <row r="19" spans="1:8">
      <c r="B19" s="35"/>
      <c r="C19" s="35"/>
      <c r="D19" s="36"/>
      <c r="E19" s="37"/>
      <c r="F19" s="38"/>
      <c r="G19" s="248"/>
      <c r="H19" s="101"/>
    </row>
    <row r="20" spans="1:8">
      <c r="B20" s="56" t="s">
        <v>10</v>
      </c>
      <c r="C20" s="56" t="s">
        <v>40</v>
      </c>
      <c r="D20" s="122"/>
      <c r="G20" s="249"/>
      <c r="H20" s="101"/>
    </row>
    <row r="21" spans="1:8">
      <c r="A21" s="125">
        <v>5</v>
      </c>
      <c r="B21" s="81">
        <v>275321117</v>
      </c>
      <c r="C21" s="86" t="s">
        <v>148</v>
      </c>
      <c r="D21" s="87" t="s">
        <v>20</v>
      </c>
      <c r="E21" s="83">
        <v>0.3</v>
      </c>
      <c r="F21" s="84"/>
      <c r="G21" s="250"/>
      <c r="H21" s="100">
        <v>20</v>
      </c>
    </row>
    <row r="22" spans="1:8">
      <c r="A22" s="177"/>
      <c r="B22" s="35"/>
      <c r="C22" s="68"/>
      <c r="D22" s="69"/>
      <c r="E22" s="37"/>
      <c r="F22" s="38"/>
      <c r="G22" s="251"/>
      <c r="H22" s="130"/>
    </row>
    <row r="23" spans="1:8">
      <c r="B23" s="56">
        <v>3</v>
      </c>
      <c r="C23" s="56" t="s">
        <v>46</v>
      </c>
      <c r="D23" s="69"/>
      <c r="E23" s="37"/>
      <c r="F23" s="38"/>
      <c r="G23" s="252"/>
      <c r="H23" s="101"/>
    </row>
    <row r="24" spans="1:8">
      <c r="A24" s="125">
        <v>6</v>
      </c>
      <c r="B24" s="39">
        <v>311272208</v>
      </c>
      <c r="C24" s="53" t="s">
        <v>71</v>
      </c>
      <c r="D24" s="54" t="s">
        <v>20</v>
      </c>
      <c r="E24" s="40">
        <v>0.08</v>
      </c>
      <c r="F24" s="92"/>
      <c r="G24" s="250"/>
      <c r="H24" s="100">
        <v>20</v>
      </c>
    </row>
    <row r="25" spans="1:8">
      <c r="G25" s="205"/>
    </row>
    <row r="26" spans="1:8">
      <c r="B26" s="26" t="s">
        <v>24</v>
      </c>
      <c r="C26" s="26" t="s">
        <v>25</v>
      </c>
      <c r="D26" s="122"/>
      <c r="G26" s="252"/>
      <c r="H26" s="101"/>
    </row>
    <row r="27" spans="1:8">
      <c r="A27" s="127">
        <v>7</v>
      </c>
      <c r="B27" s="29">
        <v>762712140</v>
      </c>
      <c r="C27" s="75" t="s">
        <v>54</v>
      </c>
      <c r="D27" s="76" t="s">
        <v>23</v>
      </c>
      <c r="E27" s="30">
        <v>23</v>
      </c>
      <c r="F27" s="95"/>
      <c r="G27" s="250"/>
      <c r="H27" s="100">
        <v>20</v>
      </c>
    </row>
    <row r="28" spans="1:8">
      <c r="A28" s="127">
        <v>8</v>
      </c>
      <c r="B28" s="46">
        <v>592173300</v>
      </c>
      <c r="C28" s="46" t="s">
        <v>92</v>
      </c>
      <c r="D28" s="45" t="s">
        <v>20</v>
      </c>
      <c r="E28" s="47">
        <v>0.5</v>
      </c>
      <c r="F28" s="96"/>
      <c r="G28" s="260"/>
      <c r="H28" s="100">
        <v>20</v>
      </c>
    </row>
    <row r="29" spans="1:8">
      <c r="A29" s="127">
        <v>9</v>
      </c>
      <c r="B29" s="29">
        <v>762341250</v>
      </c>
      <c r="C29" s="75" t="s">
        <v>55</v>
      </c>
      <c r="D29" s="76" t="s">
        <v>20</v>
      </c>
      <c r="E29" s="30">
        <v>0.5</v>
      </c>
      <c r="F29" s="95"/>
      <c r="G29" s="250"/>
      <c r="H29" s="100">
        <v>20</v>
      </c>
    </row>
    <row r="30" spans="1:8">
      <c r="A30" s="127">
        <v>10</v>
      </c>
      <c r="B30" s="29">
        <v>998762102</v>
      </c>
      <c r="C30" s="75" t="s">
        <v>56</v>
      </c>
      <c r="D30" s="76" t="s">
        <v>31</v>
      </c>
      <c r="E30" s="30">
        <v>0.5</v>
      </c>
      <c r="F30" s="95"/>
      <c r="G30" s="250"/>
      <c r="H30" s="100">
        <v>20</v>
      </c>
    </row>
    <row r="31" spans="1:8">
      <c r="G31" s="205"/>
    </row>
    <row r="32" spans="1:8">
      <c r="B32" s="61" t="s">
        <v>41</v>
      </c>
      <c r="C32" s="61" t="s">
        <v>42</v>
      </c>
      <c r="D32" s="122"/>
      <c r="G32" s="252"/>
      <c r="H32" s="101"/>
    </row>
    <row r="33" spans="1:8">
      <c r="A33" s="100">
        <v>11</v>
      </c>
      <c r="B33" s="160">
        <v>615180142</v>
      </c>
      <c r="C33" s="162" t="s">
        <v>77</v>
      </c>
      <c r="D33" s="228" t="s">
        <v>28</v>
      </c>
      <c r="E33" s="161">
        <v>1</v>
      </c>
      <c r="F33" s="268"/>
      <c r="G33" s="254"/>
      <c r="H33" s="208">
        <v>20</v>
      </c>
    </row>
    <row r="34" spans="1:8">
      <c r="A34" s="127">
        <v>12</v>
      </c>
      <c r="B34" s="160">
        <v>614354050</v>
      </c>
      <c r="C34" s="81" t="s">
        <v>99</v>
      </c>
      <c r="D34" s="82" t="s">
        <v>28</v>
      </c>
      <c r="E34" s="83">
        <v>1</v>
      </c>
      <c r="F34" s="84"/>
      <c r="G34" s="254"/>
      <c r="H34" s="208">
        <v>20</v>
      </c>
    </row>
    <row r="35" spans="1:8">
      <c r="A35" s="122"/>
      <c r="B35" s="209"/>
      <c r="C35" s="209"/>
      <c r="D35" s="209"/>
      <c r="E35" s="209"/>
      <c r="F35" s="270"/>
      <c r="G35" s="259"/>
      <c r="H35" s="209"/>
    </row>
    <row r="36" spans="1:8">
      <c r="A36" s="122"/>
      <c r="B36" s="56" t="s">
        <v>37</v>
      </c>
      <c r="C36" s="56" t="s">
        <v>98</v>
      </c>
      <c r="D36" s="210"/>
      <c r="E36" s="209"/>
      <c r="F36" s="270"/>
      <c r="G36" s="256"/>
      <c r="H36" s="211"/>
    </row>
    <row r="37" spans="1:8">
      <c r="A37" s="164">
        <v>13</v>
      </c>
      <c r="B37" s="62">
        <v>553521910</v>
      </c>
      <c r="C37" s="64" t="s">
        <v>100</v>
      </c>
      <c r="D37" s="123" t="s">
        <v>28</v>
      </c>
      <c r="E37" s="63">
        <v>2</v>
      </c>
      <c r="F37" s="264"/>
      <c r="G37" s="254"/>
      <c r="H37" s="208">
        <v>20</v>
      </c>
    </row>
    <row r="38" spans="1:8">
      <c r="A38" s="164">
        <v>14</v>
      </c>
      <c r="B38" s="62">
        <v>553000010</v>
      </c>
      <c r="C38" s="64" t="s">
        <v>101</v>
      </c>
      <c r="D38" s="123" t="s">
        <v>28</v>
      </c>
      <c r="E38" s="63">
        <v>2</v>
      </c>
      <c r="F38" s="264"/>
      <c r="G38" s="254"/>
      <c r="H38" s="208">
        <v>20</v>
      </c>
    </row>
    <row r="39" spans="1:8">
      <c r="A39" s="164">
        <v>15</v>
      </c>
      <c r="B39" s="62" t="s">
        <v>111</v>
      </c>
      <c r="C39" s="64" t="s">
        <v>110</v>
      </c>
      <c r="D39" s="123" t="s">
        <v>28</v>
      </c>
      <c r="E39" s="63">
        <v>1</v>
      </c>
      <c r="F39" s="264"/>
      <c r="G39" s="254"/>
      <c r="H39" s="208">
        <v>20</v>
      </c>
    </row>
    <row r="40" spans="1:8" ht="23.25">
      <c r="A40" s="164">
        <v>16</v>
      </c>
      <c r="B40" s="58">
        <v>998767102</v>
      </c>
      <c r="C40" s="58" t="s">
        <v>39</v>
      </c>
      <c r="D40" s="57" t="s">
        <v>31</v>
      </c>
      <c r="E40" s="59">
        <v>0.1</v>
      </c>
      <c r="F40" s="97"/>
      <c r="G40" s="254"/>
      <c r="H40" s="208">
        <v>20</v>
      </c>
    </row>
    <row r="41" spans="1:8">
      <c r="A41" s="122"/>
      <c r="F41" s="230"/>
      <c r="G41" s="205"/>
    </row>
    <row r="42" spans="1:8">
      <c r="A42" s="122"/>
      <c r="B42" s="61">
        <v>783</v>
      </c>
      <c r="C42" s="61" t="s">
        <v>44</v>
      </c>
      <c r="D42" s="122"/>
      <c r="F42" s="230"/>
      <c r="G42" s="252"/>
      <c r="H42" s="101"/>
    </row>
    <row r="43" spans="1:8">
      <c r="A43" s="164">
        <v>17</v>
      </c>
      <c r="B43" s="128">
        <v>783626020</v>
      </c>
      <c r="C43" s="62" t="s">
        <v>67</v>
      </c>
      <c r="D43" s="123" t="s">
        <v>43</v>
      </c>
      <c r="E43" s="63">
        <v>1</v>
      </c>
      <c r="F43" s="264"/>
      <c r="G43" s="250"/>
      <c r="H43" s="100">
        <v>20</v>
      </c>
    </row>
    <row r="44" spans="1:8">
      <c r="A44" s="164">
        <v>18</v>
      </c>
      <c r="B44" s="128">
        <v>783782203</v>
      </c>
      <c r="C44" s="62" t="s">
        <v>68</v>
      </c>
      <c r="D44" s="123" t="s">
        <v>43</v>
      </c>
      <c r="E44" s="63">
        <v>2</v>
      </c>
      <c r="F44" s="264"/>
      <c r="G44" s="250"/>
      <c r="H44" s="100">
        <v>20</v>
      </c>
    </row>
    <row r="45" spans="1:8">
      <c r="A45" s="164">
        <v>19</v>
      </c>
      <c r="B45" s="183">
        <v>783782200</v>
      </c>
      <c r="C45" s="162" t="s">
        <v>89</v>
      </c>
      <c r="D45" s="123" t="s">
        <v>43</v>
      </c>
      <c r="E45" s="163">
        <v>1</v>
      </c>
      <c r="F45" s="266"/>
      <c r="G45" s="250"/>
      <c r="H45" s="100">
        <v>20</v>
      </c>
    </row>
    <row r="46" spans="1:8">
      <c r="A46" s="133"/>
      <c r="B46" s="48"/>
      <c r="C46" s="171"/>
      <c r="D46" s="50"/>
      <c r="E46" s="51"/>
      <c r="F46" s="52"/>
      <c r="G46" s="129"/>
      <c r="H46" s="130"/>
    </row>
    <row r="47" spans="1:8">
      <c r="A47" s="133"/>
      <c r="B47" s="20"/>
      <c r="C47" s="70"/>
      <c r="D47" s="71"/>
      <c r="E47" s="23"/>
      <c r="F47" s="24"/>
      <c r="G47" s="129"/>
      <c r="H47" s="130"/>
    </row>
    <row r="48" spans="1:8">
      <c r="A48" s="133"/>
      <c r="B48" s="174"/>
      <c r="C48" s="192"/>
      <c r="D48" s="193"/>
      <c r="E48" s="175"/>
      <c r="F48" s="176"/>
      <c r="G48" s="129"/>
      <c r="H48" s="130"/>
    </row>
    <row r="49" spans="1:8">
      <c r="A49" s="133"/>
      <c r="B49" s="20"/>
      <c r="C49" s="70"/>
      <c r="D49" s="71"/>
      <c r="E49" s="23"/>
      <c r="F49" s="24"/>
      <c r="G49" s="129"/>
      <c r="H49" s="130"/>
    </row>
    <row r="50" spans="1:8">
      <c r="A50" s="133"/>
      <c r="B50" s="20"/>
      <c r="C50" s="70"/>
      <c r="D50" s="22"/>
      <c r="E50" s="23"/>
      <c r="F50" s="24"/>
      <c r="G50" s="129"/>
      <c r="H50" s="130"/>
    </row>
    <row r="51" spans="1:8">
      <c r="A51" s="133"/>
      <c r="B51" s="174"/>
      <c r="C51" s="192"/>
      <c r="D51" s="193"/>
      <c r="E51" s="175"/>
      <c r="F51" s="176"/>
      <c r="G51" s="129"/>
      <c r="H51" s="130"/>
    </row>
    <row r="52" spans="1:8">
      <c r="A52" s="133"/>
      <c r="B52" s="20"/>
      <c r="C52" s="70"/>
      <c r="D52" s="71"/>
      <c r="E52" s="23"/>
      <c r="F52" s="24"/>
      <c r="G52" s="129"/>
      <c r="H52" s="130"/>
    </row>
    <row r="53" spans="1:8">
      <c r="A53" s="144"/>
      <c r="B53" s="144"/>
      <c r="C53" s="144"/>
      <c r="D53" s="172"/>
      <c r="E53" s="144"/>
      <c r="F53" s="144"/>
      <c r="G53" s="173"/>
      <c r="H53" s="146"/>
    </row>
    <row r="54" spans="1:8">
      <c r="A54" s="144"/>
      <c r="B54" s="184"/>
      <c r="C54" s="184"/>
      <c r="D54" s="185"/>
      <c r="E54" s="186"/>
      <c r="F54" s="187"/>
      <c r="G54" s="145"/>
      <c r="H54" s="146"/>
    </row>
    <row r="55" spans="1:8">
      <c r="A55" s="133"/>
      <c r="B55" s="139"/>
      <c r="C55" s="139"/>
      <c r="D55" s="140"/>
      <c r="E55" s="141"/>
      <c r="F55" s="142"/>
      <c r="G55" s="129"/>
      <c r="H55" s="130"/>
    </row>
    <row r="56" spans="1:8">
      <c r="A56" s="133"/>
      <c r="B56" s="48"/>
      <c r="C56" s="49"/>
      <c r="D56" s="50"/>
      <c r="E56" s="51"/>
      <c r="F56" s="52"/>
      <c r="G56" s="129"/>
      <c r="H56" s="130"/>
    </row>
    <row r="57" spans="1:8">
      <c r="A57" s="133"/>
      <c r="B57" s="139"/>
      <c r="C57" s="68"/>
      <c r="D57" s="69"/>
      <c r="E57" s="141"/>
      <c r="F57" s="142"/>
      <c r="G57" s="129"/>
      <c r="H57" s="130"/>
    </row>
    <row r="58" spans="1:8">
      <c r="A58" s="133"/>
      <c r="B58" s="48"/>
      <c r="C58" s="49"/>
      <c r="D58" s="143"/>
      <c r="E58" s="51"/>
      <c r="F58" s="52"/>
      <c r="G58" s="129"/>
      <c r="H58" s="130"/>
    </row>
    <row r="59" spans="1:8">
      <c r="A59" s="133"/>
      <c r="B59" s="139"/>
      <c r="C59" s="68"/>
      <c r="D59" s="140"/>
      <c r="E59" s="141"/>
      <c r="F59" s="142"/>
      <c r="G59" s="129"/>
      <c r="H59" s="130"/>
    </row>
    <row r="60" spans="1:8">
      <c r="A60" s="133"/>
      <c r="B60" s="48"/>
      <c r="C60" s="49"/>
      <c r="D60" s="50"/>
      <c r="E60" s="51"/>
      <c r="F60" s="52"/>
      <c r="G60" s="129"/>
      <c r="H60" s="130"/>
    </row>
    <row r="61" spans="1:8">
      <c r="A61" s="133"/>
      <c r="B61" s="139"/>
      <c r="C61" s="68"/>
      <c r="D61" s="69"/>
      <c r="E61" s="141"/>
      <c r="F61" s="142"/>
      <c r="G61" s="129"/>
      <c r="H61" s="130"/>
    </row>
    <row r="62" spans="1:8">
      <c r="A62" s="133"/>
      <c r="B62" s="139"/>
      <c r="C62" s="68"/>
      <c r="D62" s="69"/>
      <c r="E62" s="141"/>
      <c r="F62" s="142"/>
      <c r="G62" s="129"/>
      <c r="H62" s="130"/>
    </row>
    <row r="63" spans="1:8">
      <c r="A63" s="133"/>
      <c r="B63" s="48"/>
      <c r="C63" s="49"/>
      <c r="D63" s="143"/>
      <c r="E63" s="51"/>
      <c r="F63" s="52"/>
      <c r="G63" s="129"/>
      <c r="H63" s="130"/>
    </row>
    <row r="64" spans="1:8">
      <c r="A64" s="133"/>
      <c r="B64" s="48"/>
      <c r="C64" s="49"/>
      <c r="D64" s="143"/>
      <c r="E64" s="51"/>
      <c r="F64" s="52"/>
      <c r="G64" s="129"/>
      <c r="H64" s="130"/>
    </row>
    <row r="65" spans="1:8">
      <c r="A65" s="144"/>
      <c r="B65" s="48"/>
      <c r="C65" s="49"/>
      <c r="D65" s="50"/>
      <c r="E65" s="51"/>
      <c r="F65" s="52"/>
      <c r="G65" s="173"/>
      <c r="H65" s="146"/>
    </row>
    <row r="66" spans="1:8">
      <c r="A66" s="144"/>
      <c r="B66" s="131"/>
      <c r="C66" s="131"/>
      <c r="D66" s="172"/>
      <c r="E66" s="144"/>
      <c r="F66" s="144"/>
      <c r="G66" s="145"/>
      <c r="H66" s="146"/>
    </row>
    <row r="67" spans="1:8">
      <c r="A67" s="133"/>
      <c r="B67" s="20"/>
      <c r="C67" s="20"/>
      <c r="D67" s="22"/>
      <c r="E67" s="23"/>
      <c r="F67" s="24"/>
      <c r="G67" s="129"/>
      <c r="H67" s="130"/>
    </row>
    <row r="68" spans="1:8">
      <c r="A68" s="144"/>
      <c r="B68" s="20"/>
      <c r="C68" s="20"/>
      <c r="D68" s="22"/>
      <c r="E68" s="23"/>
      <c r="F68" s="24"/>
      <c r="G68" s="173"/>
      <c r="H68" s="146"/>
    </row>
    <row r="69" spans="1:8">
      <c r="A69" s="144"/>
      <c r="B69" s="194"/>
      <c r="C69" s="194"/>
      <c r="D69" s="172"/>
      <c r="E69" s="144"/>
      <c r="F69" s="144"/>
      <c r="G69" s="145"/>
      <c r="H69" s="146"/>
    </row>
    <row r="70" spans="1:8">
      <c r="A70" s="129"/>
      <c r="B70" s="150"/>
      <c r="C70" s="150"/>
      <c r="D70" s="195"/>
      <c r="E70" s="151"/>
      <c r="F70" s="151"/>
      <c r="G70" s="129"/>
      <c r="H70" s="130"/>
    </row>
    <row r="71" spans="1:8">
      <c r="A71" s="129"/>
      <c r="B71" s="188"/>
      <c r="C71" s="188"/>
      <c r="D71" s="189"/>
      <c r="E71" s="190"/>
      <c r="F71" s="190"/>
      <c r="G71" s="129"/>
      <c r="H71" s="130"/>
    </row>
    <row r="72" spans="1:8">
      <c r="A72" s="129"/>
      <c r="B72" s="188"/>
      <c r="C72" s="188"/>
      <c r="D72" s="189"/>
      <c r="E72" s="190"/>
      <c r="F72" s="190"/>
      <c r="G72" s="129"/>
      <c r="H72" s="130"/>
    </row>
    <row r="73" spans="1:8">
      <c r="A73" s="129"/>
      <c r="B73" s="188"/>
      <c r="C73" s="188"/>
      <c r="D73" s="189"/>
      <c r="E73" s="190"/>
      <c r="F73" s="190"/>
      <c r="G73" s="129"/>
      <c r="H73" s="130"/>
    </row>
    <row r="74" spans="1:8">
      <c r="A74" s="144"/>
      <c r="B74" s="144"/>
      <c r="C74" s="144"/>
      <c r="D74" s="172"/>
      <c r="E74" s="144"/>
      <c r="F74" s="144"/>
      <c r="G74" s="173"/>
      <c r="H74" s="146"/>
    </row>
    <row r="75" spans="1:8">
      <c r="A75" s="144"/>
      <c r="B75" s="191"/>
      <c r="C75" s="191"/>
      <c r="D75" s="172"/>
      <c r="E75" s="144"/>
      <c r="F75" s="144"/>
      <c r="G75" s="145"/>
      <c r="H75" s="146"/>
    </row>
    <row r="76" spans="1:8">
      <c r="A76" s="196"/>
      <c r="B76" s="150"/>
      <c r="C76" s="178"/>
      <c r="D76" s="195"/>
      <c r="E76" s="151"/>
      <c r="F76" s="151"/>
      <c r="G76" s="129"/>
      <c r="H76" s="130"/>
    </row>
    <row r="77" spans="1:8">
      <c r="A77" s="196"/>
      <c r="B77" s="188"/>
      <c r="C77" s="197"/>
      <c r="D77" s="189"/>
      <c r="E77" s="190"/>
      <c r="F77" s="190"/>
      <c r="G77" s="129"/>
      <c r="H77" s="130"/>
    </row>
    <row r="78" spans="1:8">
      <c r="A78" s="196"/>
      <c r="B78" s="188"/>
      <c r="C78" s="197"/>
      <c r="D78" s="189"/>
      <c r="E78" s="190"/>
      <c r="F78" s="190"/>
      <c r="G78" s="129"/>
      <c r="H78" s="130"/>
    </row>
    <row r="79" spans="1:8">
      <c r="A79" s="196"/>
      <c r="B79" s="150"/>
      <c r="C79" s="178"/>
      <c r="D79" s="195"/>
      <c r="E79" s="151"/>
      <c r="F79" s="151"/>
      <c r="G79" s="129"/>
      <c r="H79" s="130"/>
    </row>
    <row r="80" spans="1:8">
      <c r="A80" s="196"/>
      <c r="B80" s="188"/>
      <c r="C80" s="197"/>
      <c r="D80" s="189"/>
      <c r="E80" s="190"/>
      <c r="F80" s="190"/>
      <c r="G80" s="129"/>
      <c r="H80" s="130"/>
    </row>
    <row r="81" spans="1:8">
      <c r="A81" s="196"/>
      <c r="B81" s="198"/>
      <c r="C81" s="198"/>
      <c r="D81" s="199"/>
      <c r="E81" s="200"/>
      <c r="F81" s="201"/>
      <c r="G81" s="129"/>
      <c r="H81" s="130"/>
    </row>
    <row r="82" spans="1:8">
      <c r="A82" s="144"/>
      <c r="B82" s="144"/>
      <c r="C82" s="144"/>
      <c r="D82" s="172"/>
      <c r="E82" s="144"/>
      <c r="F82" s="144"/>
      <c r="G82" s="173"/>
      <c r="H82" s="146"/>
    </row>
    <row r="83" spans="1:8">
      <c r="A83" s="144"/>
      <c r="B83" s="194"/>
      <c r="C83" s="194"/>
      <c r="D83" s="172"/>
      <c r="E83" s="144"/>
      <c r="F83" s="144"/>
      <c r="G83" s="145"/>
      <c r="H83" s="146"/>
    </row>
    <row r="84" spans="1:8">
      <c r="A84" s="196"/>
      <c r="B84" s="150"/>
      <c r="C84" s="150"/>
      <c r="D84" s="195"/>
      <c r="E84" s="151"/>
      <c r="F84" s="151"/>
      <c r="G84" s="129"/>
      <c r="H84" s="130"/>
    </row>
    <row r="85" spans="1:8">
      <c r="A85" s="196"/>
      <c r="B85" s="150"/>
      <c r="C85" s="150"/>
      <c r="D85" s="195"/>
      <c r="E85" s="151"/>
      <c r="F85" s="151"/>
      <c r="G85" s="129"/>
      <c r="H85" s="130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5"/>
  <sheetViews>
    <sheetView zoomScale="130" zoomScaleNormal="130" workbookViewId="0">
      <selection activeCell="C21" sqref="C21"/>
    </sheetView>
  </sheetViews>
  <sheetFormatPr defaultRowHeight="15"/>
  <cols>
    <col min="1" max="1" width="4" customWidth="1"/>
    <col min="2" max="2" width="13.140625" customWidth="1"/>
    <col min="3" max="3" width="48.5703125" customWidth="1"/>
    <col min="8" max="8" width="10.5703125" customWidth="1"/>
  </cols>
  <sheetData>
    <row r="1" spans="1:8" ht="18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>
      <c r="A2" s="73" t="s">
        <v>49</v>
      </c>
      <c r="B2" s="3"/>
      <c r="C2" s="3"/>
      <c r="D2" s="114"/>
      <c r="E2" s="3"/>
      <c r="F2" s="3"/>
      <c r="G2" s="3"/>
      <c r="H2" s="3"/>
    </row>
    <row r="3" spans="1:8">
      <c r="A3" s="73" t="s">
        <v>143</v>
      </c>
      <c r="B3" s="3"/>
      <c r="C3" s="3"/>
      <c r="D3" s="114"/>
      <c r="E3" s="3"/>
      <c r="F3" s="3"/>
      <c r="G3" s="3"/>
      <c r="H3" s="3"/>
    </row>
    <row r="4" spans="1:8">
      <c r="A4" s="4" t="s">
        <v>1</v>
      </c>
      <c r="B4" s="2"/>
      <c r="C4" s="74" t="s">
        <v>50</v>
      </c>
      <c r="D4" s="115"/>
      <c r="E4" s="5"/>
      <c r="F4" s="5"/>
      <c r="G4" s="5"/>
      <c r="H4" s="5"/>
    </row>
    <row r="5" spans="1:8">
      <c r="A5" s="6"/>
      <c r="B5" s="7"/>
      <c r="C5" s="7"/>
      <c r="D5" s="116"/>
      <c r="E5" s="8"/>
      <c r="F5" s="9"/>
      <c r="G5" s="9"/>
      <c r="H5" s="8"/>
    </row>
    <row r="6" spans="1:8">
      <c r="A6" s="72" t="s">
        <v>51</v>
      </c>
      <c r="B6" s="3"/>
      <c r="C6" s="3"/>
      <c r="D6" s="114"/>
      <c r="E6" s="3"/>
      <c r="F6" s="3"/>
      <c r="G6" s="3"/>
      <c r="H6" s="3"/>
    </row>
    <row r="7" spans="1:8">
      <c r="A7" s="72" t="s">
        <v>52</v>
      </c>
      <c r="B7" s="3"/>
      <c r="C7" s="3"/>
      <c r="D7" s="114"/>
      <c r="E7" s="72" t="s">
        <v>48</v>
      </c>
      <c r="F7" s="3"/>
      <c r="G7" s="3"/>
      <c r="H7" s="3"/>
    </row>
    <row r="8" spans="1:8">
      <c r="A8" s="279" t="s">
        <v>53</v>
      </c>
      <c r="B8" s="280"/>
      <c r="C8" s="280"/>
      <c r="D8" s="117"/>
      <c r="E8" s="72" t="s">
        <v>91</v>
      </c>
      <c r="F8" s="11"/>
      <c r="G8" s="11"/>
      <c r="H8" s="12"/>
    </row>
    <row r="9" spans="1:8">
      <c r="A9" s="6"/>
      <c r="B9" s="6"/>
      <c r="C9" s="6"/>
      <c r="D9" s="118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8"/>
      <c r="E12" s="6"/>
      <c r="F12" s="6"/>
      <c r="G12" s="6"/>
      <c r="H12" s="6"/>
    </row>
    <row r="13" spans="1:8">
      <c r="A13" s="14"/>
      <c r="B13" s="65"/>
      <c r="C13" s="65" t="s">
        <v>58</v>
      </c>
      <c r="D13" s="119"/>
      <c r="E13" s="66"/>
      <c r="F13" s="67"/>
      <c r="G13" s="245">
        <f>G14+G20+G23+G26+G32+G35+G41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20"/>
      <c r="E14" s="90"/>
      <c r="F14" s="91"/>
      <c r="G14" s="246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1" t="s">
        <v>20</v>
      </c>
      <c r="E15" s="79">
        <v>0.7</v>
      </c>
      <c r="F15" s="80"/>
      <c r="G15" s="247"/>
      <c r="H15" s="100">
        <v>20</v>
      </c>
    </row>
    <row r="16" spans="1:8" ht="23.2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47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47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47"/>
      <c r="H18" s="100">
        <v>20</v>
      </c>
    </row>
    <row r="19" spans="1:8">
      <c r="B19" s="35"/>
      <c r="C19" s="35"/>
      <c r="D19" s="36"/>
      <c r="E19" s="37"/>
      <c r="F19" s="38"/>
      <c r="G19" s="248"/>
      <c r="H19" s="101"/>
    </row>
    <row r="20" spans="1:8">
      <c r="B20" s="56" t="s">
        <v>10</v>
      </c>
      <c r="C20" s="56" t="s">
        <v>40</v>
      </c>
      <c r="D20" s="122"/>
      <c r="G20" s="249"/>
      <c r="H20" s="101"/>
    </row>
    <row r="21" spans="1:8">
      <c r="A21" s="125">
        <v>5</v>
      </c>
      <c r="B21" s="81">
        <v>275321117</v>
      </c>
      <c r="C21" s="86" t="s">
        <v>147</v>
      </c>
      <c r="D21" s="87" t="s">
        <v>20</v>
      </c>
      <c r="E21" s="83">
        <v>0.5</v>
      </c>
      <c r="F21" s="84"/>
      <c r="G21" s="250"/>
      <c r="H21" s="100">
        <v>20</v>
      </c>
    </row>
    <row r="22" spans="1:8">
      <c r="A22" s="177"/>
      <c r="B22" s="35"/>
      <c r="C22" s="68"/>
      <c r="D22" s="69"/>
      <c r="E22" s="37"/>
      <c r="F22" s="38"/>
      <c r="G22" s="251"/>
      <c r="H22" s="130"/>
    </row>
    <row r="23" spans="1:8">
      <c r="B23" s="56">
        <v>3</v>
      </c>
      <c r="C23" s="56" t="s">
        <v>46</v>
      </c>
      <c r="D23" s="69"/>
      <c r="E23" s="37"/>
      <c r="F23" s="38"/>
      <c r="G23" s="252"/>
      <c r="H23" s="101"/>
    </row>
    <row r="24" spans="1:8">
      <c r="A24" s="125">
        <v>6</v>
      </c>
      <c r="B24" s="39">
        <v>311272208</v>
      </c>
      <c r="C24" s="53" t="s">
        <v>71</v>
      </c>
      <c r="D24" s="54" t="s">
        <v>20</v>
      </c>
      <c r="E24" s="40">
        <v>0.2</v>
      </c>
      <c r="F24" s="92"/>
      <c r="G24" s="250"/>
      <c r="H24" s="100">
        <v>20</v>
      </c>
    </row>
    <row r="25" spans="1:8">
      <c r="G25" s="205"/>
    </row>
    <row r="26" spans="1:8">
      <c r="B26" s="26" t="s">
        <v>24</v>
      </c>
      <c r="C26" s="26" t="s">
        <v>25</v>
      </c>
      <c r="D26" s="122"/>
      <c r="G26" s="252"/>
      <c r="H26" s="101"/>
    </row>
    <row r="27" spans="1:8">
      <c r="A27" s="127">
        <v>7</v>
      </c>
      <c r="B27" s="109">
        <v>762712140</v>
      </c>
      <c r="C27" s="110" t="s">
        <v>54</v>
      </c>
      <c r="D27" s="111" t="s">
        <v>23</v>
      </c>
      <c r="E27" s="112">
        <v>39</v>
      </c>
      <c r="F27" s="113"/>
      <c r="G27" s="254"/>
      <c r="H27" s="208">
        <v>20</v>
      </c>
    </row>
    <row r="28" spans="1:8">
      <c r="A28" s="202">
        <v>8</v>
      </c>
      <c r="B28" s="104">
        <v>592173300</v>
      </c>
      <c r="C28" s="219" t="s">
        <v>92</v>
      </c>
      <c r="D28" s="220" t="s">
        <v>20</v>
      </c>
      <c r="E28" s="106">
        <v>0.9</v>
      </c>
      <c r="F28" s="221"/>
      <c r="G28" s="258"/>
      <c r="H28" s="222">
        <v>20</v>
      </c>
    </row>
    <row r="29" spans="1:8">
      <c r="A29" s="127">
        <v>9</v>
      </c>
      <c r="B29" s="29">
        <v>762341250</v>
      </c>
      <c r="C29" s="75" t="s">
        <v>55</v>
      </c>
      <c r="D29" s="76" t="s">
        <v>20</v>
      </c>
      <c r="E29" s="30">
        <v>0.9</v>
      </c>
      <c r="F29" s="95"/>
      <c r="G29" s="254"/>
      <c r="H29" s="208">
        <v>20</v>
      </c>
    </row>
    <row r="30" spans="1:8">
      <c r="A30" s="127">
        <v>10</v>
      </c>
      <c r="B30" s="29">
        <v>998762102</v>
      </c>
      <c r="C30" s="75" t="s">
        <v>56</v>
      </c>
      <c r="D30" s="76" t="s">
        <v>31</v>
      </c>
      <c r="E30" s="30">
        <v>1</v>
      </c>
      <c r="F30" s="95"/>
      <c r="G30" s="254"/>
      <c r="H30" s="208">
        <v>20</v>
      </c>
    </row>
    <row r="31" spans="1:8">
      <c r="B31" s="209"/>
      <c r="C31" s="209"/>
      <c r="D31" s="209"/>
      <c r="E31" s="209"/>
      <c r="F31" s="209"/>
      <c r="G31" s="259"/>
      <c r="H31" s="209"/>
    </row>
    <row r="32" spans="1:8">
      <c r="B32" s="61" t="s">
        <v>41</v>
      </c>
      <c r="C32" s="61" t="s">
        <v>42</v>
      </c>
      <c r="D32" s="210"/>
      <c r="E32" s="209"/>
      <c r="F32" s="209"/>
      <c r="G32" s="256"/>
      <c r="H32" s="211"/>
    </row>
    <row r="33" spans="1:8">
      <c r="A33" s="100">
        <v>11</v>
      </c>
      <c r="B33" s="160">
        <v>615180142</v>
      </c>
      <c r="C33" s="162" t="s">
        <v>77</v>
      </c>
      <c r="D33" s="228" t="s">
        <v>28</v>
      </c>
      <c r="E33" s="161">
        <v>1</v>
      </c>
      <c r="F33" s="268"/>
      <c r="G33" s="254"/>
      <c r="H33" s="208">
        <v>20</v>
      </c>
    </row>
    <row r="34" spans="1:8">
      <c r="A34" s="122"/>
      <c r="B34" s="209"/>
      <c r="C34" s="209"/>
      <c r="D34" s="210"/>
      <c r="E34" s="209"/>
      <c r="F34" s="270"/>
      <c r="G34" s="259"/>
      <c r="H34" s="209"/>
    </row>
    <row r="35" spans="1:8">
      <c r="A35" s="122"/>
      <c r="B35" s="56" t="s">
        <v>37</v>
      </c>
      <c r="C35" s="56" t="s">
        <v>38</v>
      </c>
      <c r="D35" s="210"/>
      <c r="E35" s="209"/>
      <c r="F35" s="270"/>
      <c r="G35" s="256"/>
      <c r="H35" s="211"/>
    </row>
    <row r="36" spans="1:8">
      <c r="A36" s="164">
        <v>12</v>
      </c>
      <c r="B36" s="62">
        <v>553521910</v>
      </c>
      <c r="C36" s="64" t="s">
        <v>102</v>
      </c>
      <c r="D36" s="123" t="s">
        <v>28</v>
      </c>
      <c r="E36" s="63">
        <v>2</v>
      </c>
      <c r="F36" s="264"/>
      <c r="G36" s="254"/>
      <c r="H36" s="208">
        <v>20</v>
      </c>
    </row>
    <row r="37" spans="1:8">
      <c r="A37" s="164">
        <v>13</v>
      </c>
      <c r="B37" s="62">
        <v>553000010</v>
      </c>
      <c r="C37" s="64" t="s">
        <v>103</v>
      </c>
      <c r="D37" s="123" t="s">
        <v>28</v>
      </c>
      <c r="E37" s="63">
        <v>2</v>
      </c>
      <c r="F37" s="264"/>
      <c r="G37" s="254"/>
      <c r="H37" s="208">
        <v>20</v>
      </c>
    </row>
    <row r="38" spans="1:8">
      <c r="A38" s="164">
        <v>14</v>
      </c>
      <c r="B38" s="62" t="s">
        <v>112</v>
      </c>
      <c r="C38" s="64" t="s">
        <v>100</v>
      </c>
      <c r="D38" s="123" t="s">
        <v>28</v>
      </c>
      <c r="E38" s="63">
        <v>8</v>
      </c>
      <c r="F38" s="264"/>
      <c r="G38" s="254"/>
      <c r="H38" s="208">
        <v>20</v>
      </c>
    </row>
    <row r="39" spans="1:8" ht="23.25">
      <c r="A39" s="164">
        <v>15</v>
      </c>
      <c r="B39" s="58">
        <v>998767102</v>
      </c>
      <c r="C39" s="58" t="s">
        <v>39</v>
      </c>
      <c r="D39" s="57" t="s">
        <v>31</v>
      </c>
      <c r="E39" s="59">
        <v>0.1</v>
      </c>
      <c r="F39" s="97"/>
      <c r="G39" s="254"/>
      <c r="H39" s="208">
        <v>20</v>
      </c>
    </row>
    <row r="40" spans="1:8">
      <c r="A40" s="122"/>
      <c r="D40" s="122"/>
      <c r="F40" s="230"/>
      <c r="G40" s="248"/>
      <c r="H40" s="101"/>
    </row>
    <row r="41" spans="1:8">
      <c r="A41" s="122"/>
      <c r="B41" s="61">
        <v>783</v>
      </c>
      <c r="C41" s="61" t="s">
        <v>44</v>
      </c>
      <c r="D41" s="122"/>
      <c r="F41" s="230"/>
      <c r="G41" s="252"/>
      <c r="H41" s="101"/>
    </row>
    <row r="42" spans="1:8">
      <c r="A42" s="164">
        <v>16</v>
      </c>
      <c r="B42" s="128">
        <v>783626020</v>
      </c>
      <c r="C42" s="62" t="s">
        <v>67</v>
      </c>
      <c r="D42" s="123" t="s">
        <v>43</v>
      </c>
      <c r="E42" s="63">
        <v>1</v>
      </c>
      <c r="F42" s="264"/>
      <c r="G42" s="250"/>
      <c r="H42" s="100">
        <v>20</v>
      </c>
    </row>
    <row r="43" spans="1:8">
      <c r="A43" s="164">
        <v>17</v>
      </c>
      <c r="B43" s="128">
        <v>783782203</v>
      </c>
      <c r="C43" s="62" t="s">
        <v>68</v>
      </c>
      <c r="D43" s="123" t="s">
        <v>43</v>
      </c>
      <c r="E43" s="63">
        <v>3</v>
      </c>
      <c r="F43" s="264"/>
      <c r="G43" s="250"/>
      <c r="H43" s="100">
        <v>20</v>
      </c>
    </row>
    <row r="44" spans="1:8">
      <c r="A44" s="164">
        <v>18</v>
      </c>
      <c r="B44" s="183">
        <v>783782200</v>
      </c>
      <c r="C44" s="162" t="s">
        <v>89</v>
      </c>
      <c r="D44" s="123" t="s">
        <v>43</v>
      </c>
      <c r="E44" s="163">
        <v>1.5</v>
      </c>
      <c r="F44" s="266"/>
      <c r="G44" s="250"/>
      <c r="H44" s="100">
        <v>20</v>
      </c>
    </row>
    <row r="46" spans="1:8">
      <c r="A46" s="133"/>
      <c r="B46" s="48"/>
      <c r="C46" s="171"/>
      <c r="D46" s="50"/>
      <c r="E46" s="51"/>
      <c r="F46" s="52"/>
      <c r="G46" s="129"/>
      <c r="H46" s="130"/>
    </row>
    <row r="47" spans="1:8">
      <c r="A47" s="133"/>
      <c r="B47" s="20"/>
      <c r="C47" s="70"/>
      <c r="D47" s="71"/>
      <c r="E47" s="23"/>
      <c r="F47" s="24"/>
      <c r="G47" s="129"/>
      <c r="H47" s="130"/>
    </row>
    <row r="48" spans="1:8">
      <c r="A48" s="133"/>
      <c r="B48" s="174"/>
      <c r="C48" s="192"/>
      <c r="D48" s="193"/>
      <c r="E48" s="175"/>
      <c r="F48" s="176"/>
      <c r="G48" s="129"/>
      <c r="H48" s="130"/>
    </row>
    <row r="49" spans="1:8">
      <c r="A49" s="133"/>
      <c r="B49" s="20"/>
      <c r="C49" s="70"/>
      <c r="D49" s="71"/>
      <c r="E49" s="23"/>
      <c r="F49" s="24"/>
      <c r="G49" s="129"/>
      <c r="H49" s="130"/>
    </row>
    <row r="50" spans="1:8">
      <c r="A50" s="133"/>
      <c r="B50" s="20"/>
      <c r="C50" s="70"/>
      <c r="D50" s="22"/>
      <c r="E50" s="23"/>
      <c r="F50" s="24"/>
      <c r="G50" s="129"/>
      <c r="H50" s="130"/>
    </row>
    <row r="51" spans="1:8">
      <c r="A51" s="133"/>
      <c r="B51" s="174"/>
      <c r="C51" s="192"/>
      <c r="D51" s="193"/>
      <c r="E51" s="175"/>
      <c r="F51" s="176"/>
      <c r="G51" s="129"/>
      <c r="H51" s="130"/>
    </row>
    <row r="52" spans="1:8">
      <c r="A52" s="133"/>
      <c r="B52" s="20"/>
      <c r="C52" s="70"/>
      <c r="D52" s="71"/>
      <c r="E52" s="23"/>
      <c r="F52" s="24"/>
      <c r="G52" s="129"/>
      <c r="H52" s="130"/>
    </row>
    <row r="53" spans="1:8">
      <c r="A53" s="144"/>
      <c r="B53" s="144"/>
      <c r="C53" s="144"/>
      <c r="D53" s="172"/>
      <c r="E53" s="144"/>
      <c r="F53" s="144"/>
      <c r="G53" s="173"/>
      <c r="H53" s="146"/>
    </row>
    <row r="54" spans="1:8">
      <c r="A54" s="144"/>
      <c r="B54" s="184"/>
      <c r="C54" s="184"/>
      <c r="D54" s="185"/>
      <c r="E54" s="186"/>
      <c r="F54" s="187"/>
      <c r="G54" s="145"/>
      <c r="H54" s="146"/>
    </row>
    <row r="55" spans="1:8">
      <c r="A55" s="133"/>
      <c r="B55" s="139"/>
      <c r="C55" s="139"/>
      <c r="D55" s="140"/>
      <c r="E55" s="141"/>
      <c r="F55" s="142"/>
      <c r="G55" s="129"/>
      <c r="H55" s="130"/>
    </row>
    <row r="56" spans="1:8">
      <c r="A56" s="133"/>
      <c r="B56" s="48"/>
      <c r="C56" s="49"/>
      <c r="D56" s="50"/>
      <c r="E56" s="51"/>
      <c r="F56" s="52"/>
      <c r="G56" s="129"/>
      <c r="H56" s="130"/>
    </row>
    <row r="57" spans="1:8">
      <c r="A57" s="133"/>
      <c r="B57" s="139"/>
      <c r="C57" s="68"/>
      <c r="D57" s="69"/>
      <c r="E57" s="141"/>
      <c r="F57" s="142"/>
      <c r="G57" s="129"/>
      <c r="H57" s="130"/>
    </row>
    <row r="58" spans="1:8">
      <c r="A58" s="133"/>
      <c r="B58" s="48"/>
      <c r="C58" s="49"/>
      <c r="D58" s="143"/>
      <c r="E58" s="51"/>
      <c r="F58" s="52"/>
      <c r="G58" s="129"/>
      <c r="H58" s="130"/>
    </row>
    <row r="59" spans="1:8">
      <c r="A59" s="133"/>
      <c r="B59" s="139"/>
      <c r="C59" s="68"/>
      <c r="D59" s="140"/>
      <c r="E59" s="141"/>
      <c r="F59" s="142"/>
      <c r="G59" s="129"/>
      <c r="H59" s="130"/>
    </row>
    <row r="60" spans="1:8">
      <c r="A60" s="133"/>
      <c r="B60" s="48"/>
      <c r="C60" s="49"/>
      <c r="D60" s="50"/>
      <c r="E60" s="51"/>
      <c r="F60" s="52"/>
      <c r="G60" s="129"/>
      <c r="H60" s="130"/>
    </row>
    <row r="61" spans="1:8">
      <c r="A61" s="133"/>
      <c r="B61" s="139"/>
      <c r="C61" s="68"/>
      <c r="D61" s="69"/>
      <c r="E61" s="141"/>
      <c r="F61" s="142"/>
      <c r="G61" s="129"/>
      <c r="H61" s="130"/>
    </row>
    <row r="62" spans="1:8">
      <c r="A62" s="133"/>
      <c r="B62" s="139"/>
      <c r="C62" s="68"/>
      <c r="D62" s="69"/>
      <c r="E62" s="141"/>
      <c r="F62" s="142"/>
      <c r="G62" s="129"/>
      <c r="H62" s="130"/>
    </row>
    <row r="63" spans="1:8">
      <c r="A63" s="133"/>
      <c r="B63" s="48"/>
      <c r="C63" s="49"/>
      <c r="D63" s="143"/>
      <c r="E63" s="51"/>
      <c r="F63" s="52"/>
      <c r="G63" s="129"/>
      <c r="H63" s="130"/>
    </row>
    <row r="64" spans="1:8">
      <c r="A64" s="133"/>
      <c r="B64" s="48"/>
      <c r="C64" s="49"/>
      <c r="D64" s="143"/>
      <c r="E64" s="51"/>
      <c r="F64" s="52"/>
      <c r="G64" s="129"/>
      <c r="H64" s="130"/>
    </row>
    <row r="65" spans="1:8">
      <c r="A65" s="144"/>
      <c r="B65" s="48"/>
      <c r="C65" s="49"/>
      <c r="D65" s="50"/>
      <c r="E65" s="51"/>
      <c r="F65" s="52"/>
      <c r="G65" s="173"/>
      <c r="H65" s="146"/>
    </row>
    <row r="66" spans="1:8">
      <c r="A66" s="144"/>
      <c r="B66" s="131"/>
      <c r="C66" s="131"/>
      <c r="D66" s="172"/>
      <c r="E66" s="144"/>
      <c r="F66" s="144"/>
      <c r="G66" s="145"/>
      <c r="H66" s="146"/>
    </row>
    <row r="67" spans="1:8">
      <c r="A67" s="133"/>
      <c r="B67" s="20"/>
      <c r="C67" s="20"/>
      <c r="D67" s="22"/>
      <c r="E67" s="23"/>
      <c r="F67" s="24"/>
      <c r="G67" s="129"/>
      <c r="H67" s="130"/>
    </row>
    <row r="68" spans="1:8">
      <c r="A68" s="144"/>
      <c r="B68" s="20"/>
      <c r="C68" s="20"/>
      <c r="D68" s="22"/>
      <c r="E68" s="23"/>
      <c r="F68" s="24"/>
      <c r="G68" s="173"/>
      <c r="H68" s="146"/>
    </row>
    <row r="69" spans="1:8">
      <c r="A69" s="144"/>
      <c r="B69" s="194"/>
      <c r="C69" s="194"/>
      <c r="D69" s="172"/>
      <c r="E69" s="144"/>
      <c r="F69" s="144"/>
      <c r="G69" s="145"/>
      <c r="H69" s="146"/>
    </row>
    <row r="70" spans="1:8">
      <c r="A70" s="129"/>
      <c r="B70" s="150"/>
      <c r="C70" s="150"/>
      <c r="D70" s="195"/>
      <c r="E70" s="151"/>
      <c r="F70" s="151"/>
      <c r="G70" s="129"/>
      <c r="H70" s="130"/>
    </row>
    <row r="71" spans="1:8">
      <c r="A71" s="129"/>
      <c r="B71" s="188"/>
      <c r="C71" s="188"/>
      <c r="D71" s="189"/>
      <c r="E71" s="190"/>
      <c r="F71" s="190"/>
      <c r="G71" s="129"/>
      <c r="H71" s="130"/>
    </row>
    <row r="72" spans="1:8">
      <c r="A72" s="129"/>
      <c r="B72" s="188"/>
      <c r="C72" s="188"/>
      <c r="D72" s="189"/>
      <c r="E72" s="190"/>
      <c r="F72" s="190"/>
      <c r="G72" s="129"/>
      <c r="H72" s="130"/>
    </row>
    <row r="73" spans="1:8">
      <c r="A73" s="129"/>
      <c r="B73" s="188"/>
      <c r="C73" s="188"/>
      <c r="D73" s="189"/>
      <c r="E73" s="190"/>
      <c r="F73" s="190"/>
      <c r="G73" s="129"/>
      <c r="H73" s="130"/>
    </row>
    <row r="74" spans="1:8">
      <c r="A74" s="144"/>
      <c r="B74" s="144"/>
      <c r="C74" s="144"/>
      <c r="D74" s="172"/>
      <c r="E74" s="144"/>
      <c r="F74" s="144"/>
      <c r="G74" s="173"/>
      <c r="H74" s="146"/>
    </row>
    <row r="75" spans="1:8">
      <c r="A75" s="144"/>
      <c r="B75" s="191"/>
      <c r="C75" s="191"/>
      <c r="D75" s="172"/>
      <c r="E75" s="144"/>
      <c r="F75" s="144"/>
      <c r="G75" s="145"/>
      <c r="H75" s="146"/>
    </row>
    <row r="76" spans="1:8">
      <c r="A76" s="196"/>
      <c r="B76" s="150"/>
      <c r="C76" s="178"/>
      <c r="D76" s="195"/>
      <c r="E76" s="151"/>
      <c r="F76" s="151"/>
      <c r="G76" s="129"/>
      <c r="H76" s="130"/>
    </row>
    <row r="77" spans="1:8">
      <c r="A77" s="196"/>
      <c r="B77" s="188"/>
      <c r="C77" s="197"/>
      <c r="D77" s="189"/>
      <c r="E77" s="190"/>
      <c r="F77" s="190"/>
      <c r="G77" s="129"/>
      <c r="H77" s="130"/>
    </row>
    <row r="78" spans="1:8">
      <c r="A78" s="196"/>
      <c r="B78" s="188"/>
      <c r="C78" s="197"/>
      <c r="D78" s="189"/>
      <c r="E78" s="190"/>
      <c r="F78" s="190"/>
      <c r="G78" s="129"/>
      <c r="H78" s="130"/>
    </row>
    <row r="79" spans="1:8">
      <c r="A79" s="196"/>
      <c r="B79" s="150"/>
      <c r="C79" s="178"/>
      <c r="D79" s="195"/>
      <c r="E79" s="151"/>
      <c r="F79" s="151"/>
      <c r="G79" s="129"/>
      <c r="H79" s="130"/>
    </row>
    <row r="80" spans="1:8">
      <c r="A80" s="196"/>
      <c r="B80" s="188"/>
      <c r="C80" s="197"/>
      <c r="D80" s="189"/>
      <c r="E80" s="190"/>
      <c r="F80" s="190"/>
      <c r="G80" s="129"/>
      <c r="H80" s="130"/>
    </row>
    <row r="81" spans="1:8">
      <c r="A81" s="196"/>
      <c r="B81" s="198"/>
      <c r="C81" s="198"/>
      <c r="D81" s="199"/>
      <c r="E81" s="200"/>
      <c r="F81" s="201"/>
      <c r="G81" s="129"/>
      <c r="H81" s="130"/>
    </row>
    <row r="82" spans="1:8">
      <c r="A82" s="144"/>
      <c r="B82" s="144"/>
      <c r="C82" s="144"/>
      <c r="D82" s="172"/>
      <c r="E82" s="144"/>
      <c r="F82" s="144"/>
      <c r="G82" s="173"/>
      <c r="H82" s="146"/>
    </row>
    <row r="83" spans="1:8">
      <c r="A83" s="144"/>
      <c r="B83" s="194"/>
      <c r="C83" s="194"/>
      <c r="D83" s="172"/>
      <c r="E83" s="144"/>
      <c r="F83" s="144"/>
      <c r="G83" s="145"/>
      <c r="H83" s="146"/>
    </row>
    <row r="84" spans="1:8">
      <c r="A84" s="196"/>
      <c r="B84" s="150"/>
      <c r="C84" s="150"/>
      <c r="D84" s="195"/>
      <c r="E84" s="151"/>
      <c r="F84" s="151"/>
      <c r="G84" s="129"/>
      <c r="H84" s="130"/>
    </row>
    <row r="85" spans="1:8">
      <c r="A85" s="196"/>
      <c r="B85" s="150"/>
      <c r="C85" s="150"/>
      <c r="D85" s="195"/>
      <c r="E85" s="151"/>
      <c r="F85" s="151"/>
      <c r="G85" s="129"/>
      <c r="H85" s="130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4"/>
  <sheetViews>
    <sheetView topLeftCell="A7" zoomScale="130" zoomScaleNormal="130" workbookViewId="0">
      <selection activeCell="C21" sqref="C21"/>
    </sheetView>
  </sheetViews>
  <sheetFormatPr defaultRowHeight="15"/>
  <cols>
    <col min="1" max="1" width="3.85546875" customWidth="1"/>
    <col min="2" max="2" width="12.28515625" customWidth="1"/>
    <col min="3" max="3" width="48.5703125" customWidth="1"/>
    <col min="4" max="4" width="9.140625" customWidth="1"/>
    <col min="8" max="8" width="11.140625" customWidth="1"/>
  </cols>
  <sheetData>
    <row r="1" spans="1:8" ht="18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>
      <c r="A2" s="73" t="s">
        <v>49</v>
      </c>
      <c r="B2" s="3"/>
      <c r="C2" s="3"/>
      <c r="D2" s="114"/>
      <c r="E2" s="3"/>
      <c r="F2" s="3"/>
      <c r="G2" s="3"/>
      <c r="H2" s="3"/>
    </row>
    <row r="3" spans="1:8">
      <c r="A3" s="73" t="s">
        <v>90</v>
      </c>
      <c r="B3" s="3"/>
      <c r="C3" s="3"/>
      <c r="D3" s="114"/>
      <c r="E3" s="3"/>
      <c r="F3" s="3"/>
      <c r="G3" s="3"/>
      <c r="H3" s="3"/>
    </row>
    <row r="4" spans="1:8">
      <c r="A4" s="4" t="s">
        <v>1</v>
      </c>
      <c r="B4" s="2"/>
      <c r="C4" s="74" t="s">
        <v>50</v>
      </c>
      <c r="D4" s="115"/>
      <c r="E4" s="5"/>
      <c r="F4" s="5"/>
      <c r="G4" s="5"/>
      <c r="H4" s="5"/>
    </row>
    <row r="5" spans="1:8">
      <c r="A5" s="6"/>
      <c r="B5" s="7"/>
      <c r="C5" s="7"/>
      <c r="D5" s="116"/>
      <c r="E5" s="8"/>
      <c r="F5" s="9"/>
      <c r="G5" s="9"/>
      <c r="H5" s="8"/>
    </row>
    <row r="6" spans="1:8">
      <c r="A6" s="72" t="s">
        <v>51</v>
      </c>
      <c r="B6" s="3"/>
      <c r="C6" s="3"/>
      <c r="D6" s="114"/>
      <c r="E6" s="3"/>
      <c r="F6" s="3"/>
      <c r="G6" s="3"/>
      <c r="H6" s="3"/>
    </row>
    <row r="7" spans="1:8">
      <c r="A7" s="72" t="s">
        <v>52</v>
      </c>
      <c r="B7" s="3"/>
      <c r="C7" s="3"/>
      <c r="D7" s="114"/>
      <c r="E7" s="72" t="s">
        <v>48</v>
      </c>
      <c r="F7" s="3"/>
      <c r="G7" s="3"/>
      <c r="H7" s="3"/>
    </row>
    <row r="8" spans="1:8">
      <c r="A8" s="279" t="s">
        <v>53</v>
      </c>
      <c r="B8" s="280"/>
      <c r="C8" s="280"/>
      <c r="D8" s="117"/>
      <c r="E8" s="72" t="s">
        <v>91</v>
      </c>
      <c r="F8" s="11"/>
      <c r="G8" s="11"/>
      <c r="H8" s="12"/>
    </row>
    <row r="9" spans="1:8">
      <c r="A9" s="6"/>
      <c r="B9" s="6"/>
      <c r="C9" s="6"/>
      <c r="D9" s="118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8"/>
      <c r="E12" s="6"/>
      <c r="F12" s="6"/>
      <c r="G12" s="6"/>
      <c r="H12" s="6"/>
    </row>
    <row r="13" spans="1:8">
      <c r="A13" s="14"/>
      <c r="B13" s="65"/>
      <c r="C13" s="65" t="s">
        <v>58</v>
      </c>
      <c r="D13" s="119"/>
      <c r="E13" s="66"/>
      <c r="F13" s="67"/>
      <c r="G13" s="245">
        <f>G14+G20+G23+G26+G34+G37+G42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20"/>
      <c r="E14" s="90"/>
      <c r="F14" s="91"/>
      <c r="G14" s="246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1" t="s">
        <v>20</v>
      </c>
      <c r="E15" s="79">
        <v>2.5</v>
      </c>
      <c r="F15" s="80"/>
      <c r="G15" s="247"/>
      <c r="H15" s="100">
        <v>20</v>
      </c>
    </row>
    <row r="16" spans="1:8" ht="23.2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47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47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47"/>
      <c r="H18" s="100">
        <v>20</v>
      </c>
    </row>
    <row r="19" spans="1:8">
      <c r="B19" s="35"/>
      <c r="C19" s="35"/>
      <c r="D19" s="36"/>
      <c r="E19" s="37"/>
      <c r="F19" s="38"/>
      <c r="G19" s="248"/>
      <c r="H19" s="101"/>
    </row>
    <row r="20" spans="1:8">
      <c r="B20" s="56" t="s">
        <v>10</v>
      </c>
      <c r="C20" s="56" t="s">
        <v>40</v>
      </c>
      <c r="D20" s="122"/>
      <c r="G20" s="249"/>
      <c r="H20" s="101"/>
    </row>
    <row r="21" spans="1:8">
      <c r="A21" s="125">
        <v>5</v>
      </c>
      <c r="B21" s="81">
        <v>275321117</v>
      </c>
      <c r="C21" s="86" t="s">
        <v>148</v>
      </c>
      <c r="D21" s="87" t="s">
        <v>20</v>
      </c>
      <c r="E21" s="83">
        <v>2.5</v>
      </c>
      <c r="F21" s="84"/>
      <c r="G21" s="250"/>
      <c r="H21" s="100">
        <v>20</v>
      </c>
    </row>
    <row r="22" spans="1:8">
      <c r="A22" s="177"/>
      <c r="B22" s="35"/>
      <c r="C22" s="68"/>
      <c r="D22" s="69"/>
      <c r="E22" s="37"/>
      <c r="F22" s="38"/>
      <c r="G22" s="251"/>
      <c r="H22" s="130"/>
    </row>
    <row r="23" spans="1:8">
      <c r="B23" s="56">
        <v>3</v>
      </c>
      <c r="C23" s="56" t="s">
        <v>46</v>
      </c>
      <c r="D23" s="69"/>
      <c r="E23" s="37"/>
      <c r="F23" s="38"/>
      <c r="G23" s="252"/>
      <c r="H23" s="101"/>
    </row>
    <row r="24" spans="1:8">
      <c r="A24" s="125">
        <v>6</v>
      </c>
      <c r="B24" s="39">
        <v>311272208</v>
      </c>
      <c r="C24" s="53" t="s">
        <v>71</v>
      </c>
      <c r="D24" s="54" t="s">
        <v>20</v>
      </c>
      <c r="E24" s="40">
        <v>0.5</v>
      </c>
      <c r="F24" s="92"/>
      <c r="G24" s="250"/>
      <c r="H24" s="100">
        <v>20</v>
      </c>
    </row>
    <row r="25" spans="1:8">
      <c r="G25" s="205"/>
    </row>
    <row r="26" spans="1:8">
      <c r="B26" s="26" t="s">
        <v>24</v>
      </c>
      <c r="C26" s="26" t="s">
        <v>25</v>
      </c>
      <c r="D26" s="122"/>
      <c r="G26" s="252"/>
      <c r="H26" s="101"/>
    </row>
    <row r="27" spans="1:8">
      <c r="A27" s="127">
        <v>7</v>
      </c>
      <c r="B27" s="223">
        <v>605171126</v>
      </c>
      <c r="C27" s="29" t="s">
        <v>93</v>
      </c>
      <c r="D27" s="28" t="s">
        <v>20</v>
      </c>
      <c r="E27" s="30">
        <v>0.1</v>
      </c>
      <c r="F27" s="95"/>
      <c r="G27" s="254"/>
      <c r="H27" s="208">
        <v>20</v>
      </c>
    </row>
    <row r="28" spans="1:8">
      <c r="A28" s="127">
        <v>8</v>
      </c>
      <c r="B28" s="29">
        <v>762712140</v>
      </c>
      <c r="C28" s="75" t="s">
        <v>54</v>
      </c>
      <c r="D28" s="76" t="s">
        <v>23</v>
      </c>
      <c r="E28" s="30">
        <v>106.2</v>
      </c>
      <c r="F28" s="95"/>
      <c r="G28" s="254"/>
      <c r="H28" s="208">
        <v>20</v>
      </c>
    </row>
    <row r="29" spans="1:8">
      <c r="A29" s="127">
        <v>9</v>
      </c>
      <c r="B29" s="39">
        <v>592173300</v>
      </c>
      <c r="C29" s="53" t="s">
        <v>92</v>
      </c>
      <c r="D29" s="54" t="s">
        <v>20</v>
      </c>
      <c r="E29" s="40">
        <v>2.2240000000000002</v>
      </c>
      <c r="F29" s="92"/>
      <c r="G29" s="254"/>
      <c r="H29" s="208">
        <v>20</v>
      </c>
    </row>
    <row r="30" spans="1:8">
      <c r="A30" s="127">
        <v>10</v>
      </c>
      <c r="B30" s="29">
        <v>762341250</v>
      </c>
      <c r="C30" s="75" t="s">
        <v>55</v>
      </c>
      <c r="D30" s="76" t="s">
        <v>20</v>
      </c>
      <c r="E30" s="30">
        <v>2.2240000000000002</v>
      </c>
      <c r="F30" s="95"/>
      <c r="G30" s="254"/>
      <c r="H30" s="208">
        <v>20</v>
      </c>
    </row>
    <row r="31" spans="1:8">
      <c r="A31" s="127">
        <v>11</v>
      </c>
      <c r="B31" s="29">
        <v>762811510</v>
      </c>
      <c r="C31" s="75" t="s">
        <v>94</v>
      </c>
      <c r="D31" s="28" t="s">
        <v>21</v>
      </c>
      <c r="E31" s="30">
        <v>2.5</v>
      </c>
      <c r="F31" s="95"/>
      <c r="G31" s="254"/>
      <c r="H31" s="208">
        <v>20</v>
      </c>
    </row>
    <row r="32" spans="1:8">
      <c r="A32" s="127">
        <v>12</v>
      </c>
      <c r="B32" s="29">
        <v>998762102</v>
      </c>
      <c r="C32" s="75" t="s">
        <v>56</v>
      </c>
      <c r="D32" s="76" t="s">
        <v>31</v>
      </c>
      <c r="E32" s="30">
        <v>2.5</v>
      </c>
      <c r="F32" s="95"/>
      <c r="G32" s="254"/>
      <c r="H32" s="208">
        <v>20</v>
      </c>
    </row>
    <row r="33" spans="1:8">
      <c r="B33" s="209"/>
      <c r="C33" s="209"/>
      <c r="D33" s="210"/>
      <c r="E33" s="209"/>
      <c r="F33" s="209"/>
      <c r="G33" s="255"/>
      <c r="H33" s="102"/>
    </row>
    <row r="34" spans="1:8">
      <c r="B34" s="61" t="s">
        <v>41</v>
      </c>
      <c r="C34" s="61" t="s">
        <v>42</v>
      </c>
      <c r="D34" s="210"/>
      <c r="E34" s="209"/>
      <c r="F34" s="209"/>
      <c r="G34" s="256"/>
      <c r="H34" s="211"/>
    </row>
    <row r="35" spans="1:8">
      <c r="A35" s="100">
        <v>13</v>
      </c>
      <c r="B35" s="160">
        <v>615180142</v>
      </c>
      <c r="C35" s="162" t="s">
        <v>77</v>
      </c>
      <c r="D35" s="228" t="s">
        <v>28</v>
      </c>
      <c r="E35" s="161">
        <v>1</v>
      </c>
      <c r="F35" s="268"/>
      <c r="G35" s="254"/>
      <c r="H35" s="208">
        <v>20</v>
      </c>
    </row>
    <row r="36" spans="1:8">
      <c r="A36" s="133"/>
      <c r="B36" s="35"/>
      <c r="C36" s="35"/>
      <c r="D36" s="36"/>
      <c r="E36" s="37"/>
      <c r="F36" s="38"/>
      <c r="G36" s="257"/>
      <c r="H36" s="217"/>
    </row>
    <row r="37" spans="1:8">
      <c r="A37" s="122"/>
      <c r="B37" s="56" t="s">
        <v>37</v>
      </c>
      <c r="C37" s="56" t="s">
        <v>38</v>
      </c>
      <c r="D37" s="210"/>
      <c r="E37" s="209"/>
      <c r="F37" s="270"/>
      <c r="G37" s="256"/>
      <c r="H37" s="211"/>
    </row>
    <row r="38" spans="1:8">
      <c r="A38" s="164">
        <v>14</v>
      </c>
      <c r="B38" s="62">
        <v>553521910</v>
      </c>
      <c r="C38" s="64" t="s">
        <v>95</v>
      </c>
      <c r="D38" s="123" t="s">
        <v>28</v>
      </c>
      <c r="E38" s="63">
        <v>7</v>
      </c>
      <c r="F38" s="264"/>
      <c r="G38" s="254"/>
      <c r="H38" s="208">
        <v>20</v>
      </c>
    </row>
    <row r="39" spans="1:8">
      <c r="A39" s="164">
        <v>15</v>
      </c>
      <c r="B39" s="62">
        <v>553000010</v>
      </c>
      <c r="C39" s="64" t="s">
        <v>96</v>
      </c>
      <c r="D39" s="123" t="s">
        <v>23</v>
      </c>
      <c r="E39" s="63">
        <v>63.7</v>
      </c>
      <c r="F39" s="264"/>
      <c r="G39" s="254"/>
      <c r="H39" s="208">
        <v>20</v>
      </c>
    </row>
    <row r="40" spans="1:8" ht="23.25">
      <c r="A40" s="164">
        <v>16</v>
      </c>
      <c r="B40" s="58">
        <v>998767102</v>
      </c>
      <c r="C40" s="58" t="s">
        <v>39</v>
      </c>
      <c r="D40" s="57" t="s">
        <v>31</v>
      </c>
      <c r="E40" s="59">
        <v>0.1</v>
      </c>
      <c r="F40" s="97"/>
      <c r="G40" s="254"/>
      <c r="H40" s="208">
        <v>20</v>
      </c>
    </row>
    <row r="41" spans="1:8">
      <c r="A41" s="122"/>
      <c r="D41" s="122"/>
      <c r="F41" s="230"/>
      <c r="G41" s="248"/>
      <c r="H41" s="101"/>
    </row>
    <row r="42" spans="1:8">
      <c r="A42" s="122"/>
      <c r="B42" s="61">
        <v>783</v>
      </c>
      <c r="C42" s="61" t="s">
        <v>44</v>
      </c>
      <c r="D42" s="122"/>
      <c r="F42" s="230"/>
      <c r="G42" s="252"/>
      <c r="H42" s="101"/>
    </row>
    <row r="43" spans="1:8">
      <c r="A43" s="164">
        <v>17</v>
      </c>
      <c r="B43" s="128">
        <v>783626020</v>
      </c>
      <c r="C43" s="62" t="s">
        <v>67</v>
      </c>
      <c r="D43" s="123" t="s">
        <v>43</v>
      </c>
      <c r="E43" s="63">
        <v>5</v>
      </c>
      <c r="F43" s="264"/>
      <c r="G43" s="250"/>
      <c r="H43" s="100">
        <v>20</v>
      </c>
    </row>
    <row r="44" spans="1:8">
      <c r="A44" s="164">
        <v>18</v>
      </c>
      <c r="B44" s="128">
        <v>783782203</v>
      </c>
      <c r="C44" s="62" t="s">
        <v>68</v>
      </c>
      <c r="D44" s="123" t="s">
        <v>43</v>
      </c>
      <c r="E44" s="63">
        <v>10</v>
      </c>
      <c r="F44" s="264"/>
      <c r="G44" s="250"/>
      <c r="H44" s="100">
        <v>20</v>
      </c>
    </row>
    <row r="45" spans="1:8">
      <c r="A45" s="164">
        <v>19</v>
      </c>
      <c r="B45" s="183">
        <v>783782200</v>
      </c>
      <c r="C45" s="162" t="s">
        <v>89</v>
      </c>
      <c r="D45" s="123" t="s">
        <v>43</v>
      </c>
      <c r="E45" s="163">
        <v>7</v>
      </c>
      <c r="F45" s="266"/>
      <c r="G45" s="250"/>
      <c r="H45" s="100">
        <v>20</v>
      </c>
    </row>
    <row r="53" spans="1:8">
      <c r="D53" s="122"/>
      <c r="G53" s="93"/>
      <c r="H53" s="101"/>
    </row>
    <row r="54" spans="1:8">
      <c r="A54" s="144"/>
      <c r="B54" s="184"/>
      <c r="C54" s="184"/>
      <c r="D54" s="185"/>
      <c r="E54" s="186"/>
      <c r="F54" s="187"/>
      <c r="G54" s="145"/>
      <c r="H54" s="146"/>
    </row>
    <row r="55" spans="1:8">
      <c r="A55" s="133"/>
      <c r="B55" s="139"/>
      <c r="C55" s="139"/>
      <c r="D55" s="140"/>
      <c r="E55" s="141"/>
      <c r="F55" s="142"/>
      <c r="G55" s="129"/>
      <c r="H55" s="130"/>
    </row>
    <row r="56" spans="1:8">
      <c r="A56" s="133"/>
      <c r="B56" s="48"/>
      <c r="C56" s="49"/>
      <c r="D56" s="50"/>
      <c r="E56" s="51"/>
      <c r="F56" s="52"/>
      <c r="G56" s="129"/>
      <c r="H56" s="130"/>
    </row>
    <row r="57" spans="1:8">
      <c r="A57" s="133"/>
      <c r="B57" s="139"/>
      <c r="C57" s="68"/>
      <c r="D57" s="69"/>
      <c r="E57" s="141"/>
      <c r="F57" s="142"/>
      <c r="G57" s="129"/>
      <c r="H57" s="130"/>
    </row>
    <row r="58" spans="1:8">
      <c r="A58" s="133"/>
      <c r="B58" s="48"/>
      <c r="C58" s="49"/>
      <c r="D58" s="143"/>
      <c r="E58" s="51"/>
      <c r="F58" s="52"/>
      <c r="G58" s="129"/>
      <c r="H58" s="130"/>
    </row>
    <row r="59" spans="1:8">
      <c r="A59" s="133"/>
      <c r="B59" s="139"/>
      <c r="C59" s="68"/>
      <c r="D59" s="140"/>
      <c r="E59" s="141"/>
      <c r="F59" s="142"/>
      <c r="G59" s="129"/>
      <c r="H59" s="130"/>
    </row>
    <row r="60" spans="1:8">
      <c r="A60" s="133"/>
      <c r="B60" s="48"/>
      <c r="C60" s="49"/>
      <c r="D60" s="50"/>
      <c r="E60" s="51"/>
      <c r="F60" s="52"/>
      <c r="G60" s="129"/>
      <c r="H60" s="130"/>
    </row>
    <row r="61" spans="1:8">
      <c r="A61" s="133"/>
      <c r="B61" s="139"/>
      <c r="C61" s="68"/>
      <c r="D61" s="69"/>
      <c r="E61" s="141"/>
      <c r="F61" s="142"/>
      <c r="G61" s="129"/>
      <c r="H61" s="130"/>
    </row>
    <row r="62" spans="1:8">
      <c r="A62" s="133"/>
      <c r="B62" s="139"/>
      <c r="C62" s="68"/>
      <c r="D62" s="69"/>
      <c r="E62" s="141"/>
      <c r="F62" s="142"/>
      <c r="G62" s="129"/>
      <c r="H62" s="130"/>
    </row>
    <row r="63" spans="1:8">
      <c r="A63" s="133"/>
      <c r="B63" s="48"/>
      <c r="C63" s="49"/>
      <c r="D63" s="143"/>
      <c r="E63" s="51"/>
      <c r="F63" s="52"/>
      <c r="G63" s="129"/>
      <c r="H63" s="130"/>
    </row>
    <row r="64" spans="1:8">
      <c r="A64" s="133"/>
      <c r="B64" s="48"/>
      <c r="C64" s="49"/>
      <c r="D64" s="143"/>
      <c r="E64" s="51"/>
      <c r="F64" s="52"/>
      <c r="G64" s="129"/>
      <c r="H64" s="130"/>
    </row>
    <row r="65" spans="1:8">
      <c r="A65" s="144"/>
      <c r="B65" s="48"/>
      <c r="C65" s="49"/>
      <c r="D65" s="50"/>
      <c r="E65" s="51"/>
      <c r="F65" s="52"/>
      <c r="G65" s="173"/>
      <c r="H65" s="146"/>
    </row>
    <row r="66" spans="1:8">
      <c r="A66" s="144"/>
      <c r="B66" s="131"/>
      <c r="C66" s="131"/>
      <c r="D66" s="172"/>
      <c r="E66" s="144"/>
      <c r="F66" s="144"/>
      <c r="G66" s="145"/>
      <c r="H66" s="146"/>
    </row>
    <row r="67" spans="1:8">
      <c r="A67" s="133"/>
      <c r="B67" s="20"/>
      <c r="C67" s="20"/>
      <c r="D67" s="22"/>
      <c r="E67" s="23"/>
      <c r="F67" s="24"/>
      <c r="G67" s="129"/>
      <c r="H67" s="130"/>
    </row>
    <row r="68" spans="1:8">
      <c r="A68" s="144"/>
      <c r="B68" s="20"/>
      <c r="C68" s="20"/>
      <c r="D68" s="22"/>
      <c r="E68" s="23"/>
      <c r="F68" s="24"/>
      <c r="G68" s="173"/>
      <c r="H68" s="146"/>
    </row>
    <row r="69" spans="1:8">
      <c r="A69" s="144"/>
      <c r="B69" s="144"/>
      <c r="C69" s="144"/>
      <c r="D69" s="144"/>
      <c r="E69" s="144"/>
      <c r="F69" s="144"/>
      <c r="G69" s="144"/>
      <c r="H69" s="144"/>
    </row>
    <row r="70" spans="1:8">
      <c r="A70" s="144"/>
      <c r="B70" s="144"/>
      <c r="C70" s="144"/>
      <c r="D70" s="144"/>
      <c r="E70" s="144"/>
      <c r="F70" s="144"/>
      <c r="G70" s="144"/>
      <c r="H70" s="144"/>
    </row>
    <row r="71" spans="1:8">
      <c r="A71" s="129"/>
      <c r="B71" s="188"/>
      <c r="C71" s="188"/>
      <c r="D71" s="189"/>
      <c r="E71" s="190"/>
      <c r="F71" s="190"/>
      <c r="G71" s="129"/>
      <c r="H71" s="130"/>
    </row>
    <row r="72" spans="1:8">
      <c r="A72" s="129"/>
      <c r="B72" s="188"/>
      <c r="C72" s="188"/>
      <c r="D72" s="189"/>
      <c r="E72" s="190"/>
      <c r="F72" s="190"/>
      <c r="G72" s="129"/>
      <c r="H72" s="130"/>
    </row>
    <row r="73" spans="1:8">
      <c r="A73" s="129"/>
      <c r="B73" s="188"/>
      <c r="C73" s="188"/>
      <c r="D73" s="189"/>
      <c r="E73" s="190"/>
      <c r="F73" s="190"/>
      <c r="G73" s="129"/>
      <c r="H73" s="130"/>
    </row>
    <row r="74" spans="1:8">
      <c r="D74" s="122"/>
      <c r="G74" s="93"/>
      <c r="H74" s="101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5"/>
  <sheetViews>
    <sheetView topLeftCell="A10" zoomScale="130" zoomScaleNormal="130" workbookViewId="0">
      <selection activeCell="C13" sqref="C13"/>
    </sheetView>
  </sheetViews>
  <sheetFormatPr defaultRowHeight="15"/>
  <cols>
    <col min="1" max="1" width="4.140625" customWidth="1"/>
    <col min="2" max="2" width="13.140625" customWidth="1"/>
    <col min="3" max="3" width="47.7109375" customWidth="1"/>
    <col min="7" max="7" width="9.85546875" customWidth="1"/>
    <col min="8" max="8" width="10.140625" customWidth="1"/>
  </cols>
  <sheetData>
    <row r="1" spans="1:8" ht="18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>
      <c r="A2" s="73" t="s">
        <v>49</v>
      </c>
      <c r="B2" s="3"/>
      <c r="C2" s="3"/>
      <c r="D2" s="114"/>
      <c r="E2" s="3"/>
      <c r="F2" s="3"/>
      <c r="G2" s="3"/>
      <c r="H2" s="3"/>
    </row>
    <row r="3" spans="1:8">
      <c r="A3" s="73" t="s">
        <v>104</v>
      </c>
      <c r="B3" s="3"/>
      <c r="C3" s="3"/>
      <c r="D3" s="114"/>
      <c r="E3" s="3"/>
      <c r="F3" s="3"/>
      <c r="G3" s="3"/>
      <c r="H3" s="3"/>
    </row>
    <row r="4" spans="1:8">
      <c r="A4" s="4" t="s">
        <v>1</v>
      </c>
      <c r="B4" s="2"/>
      <c r="C4" s="74" t="s">
        <v>50</v>
      </c>
      <c r="D4" s="115"/>
      <c r="E4" s="5"/>
      <c r="F4" s="5"/>
      <c r="G4" s="5"/>
      <c r="H4" s="5"/>
    </row>
    <row r="5" spans="1:8">
      <c r="A5" s="6"/>
      <c r="B5" s="7"/>
      <c r="C5" s="7"/>
      <c r="D5" s="116"/>
      <c r="E5" s="8"/>
      <c r="F5" s="9"/>
      <c r="G5" s="9"/>
      <c r="H5" s="8"/>
    </row>
    <row r="6" spans="1:8">
      <c r="A6" s="72" t="s">
        <v>51</v>
      </c>
      <c r="B6" s="3"/>
      <c r="C6" s="3"/>
      <c r="D6" s="114"/>
      <c r="E6" s="3"/>
      <c r="F6" s="3"/>
      <c r="G6" s="3"/>
      <c r="H6" s="3"/>
    </row>
    <row r="7" spans="1:8">
      <c r="A7" s="72" t="s">
        <v>52</v>
      </c>
      <c r="B7" s="3"/>
      <c r="C7" s="3"/>
      <c r="D7" s="114"/>
      <c r="E7" s="72" t="s">
        <v>48</v>
      </c>
      <c r="F7" s="3"/>
      <c r="G7" s="3"/>
      <c r="H7" s="3"/>
    </row>
    <row r="8" spans="1:8">
      <c r="A8" s="279" t="s">
        <v>53</v>
      </c>
      <c r="B8" s="280"/>
      <c r="C8" s="280"/>
      <c r="D8" s="117"/>
      <c r="E8" s="72" t="s">
        <v>91</v>
      </c>
      <c r="F8" s="11"/>
      <c r="G8" s="11"/>
      <c r="H8" s="12"/>
    </row>
    <row r="9" spans="1:8">
      <c r="A9" s="6"/>
      <c r="B9" s="6"/>
      <c r="C9" s="6"/>
      <c r="D9" s="118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8"/>
      <c r="E12" s="6"/>
      <c r="F12" s="6"/>
      <c r="G12" s="6"/>
      <c r="H12" s="6"/>
    </row>
    <row r="13" spans="1:8">
      <c r="A13" s="14"/>
      <c r="B13" s="65"/>
      <c r="C13" s="65" t="s">
        <v>58</v>
      </c>
      <c r="D13" s="119"/>
      <c r="E13" s="66"/>
      <c r="F13" s="67"/>
      <c r="G13" s="245">
        <f>G14+G19+G22+G25+G31+G34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20"/>
      <c r="E14" s="90"/>
      <c r="F14" s="91"/>
      <c r="G14" s="246">
        <f>SUM(G15:G17)</f>
        <v>0</v>
      </c>
      <c r="H14" s="98"/>
    </row>
    <row r="15" spans="1:8" ht="23.25">
      <c r="A15" s="77">
        <v>1</v>
      </c>
      <c r="B15" s="81">
        <v>162601102</v>
      </c>
      <c r="C15" s="81" t="s">
        <v>32</v>
      </c>
      <c r="D15" s="82" t="s">
        <v>20</v>
      </c>
      <c r="E15" s="83">
        <v>0</v>
      </c>
      <c r="F15" s="84"/>
      <c r="G15" s="247"/>
      <c r="H15" s="100">
        <v>20</v>
      </c>
    </row>
    <row r="16" spans="1:8">
      <c r="A16" s="77">
        <v>2</v>
      </c>
      <c r="B16" s="81" t="s">
        <v>33</v>
      </c>
      <c r="C16" s="81" t="s">
        <v>34</v>
      </c>
      <c r="D16" s="82" t="s">
        <v>20</v>
      </c>
      <c r="E16" s="83">
        <v>0</v>
      </c>
      <c r="F16" s="84"/>
      <c r="G16" s="247"/>
      <c r="H16" s="100">
        <v>20</v>
      </c>
    </row>
    <row r="17" spans="1:8">
      <c r="A17" s="77">
        <v>3</v>
      </c>
      <c r="B17" s="85">
        <v>167200100100</v>
      </c>
      <c r="C17" s="86" t="s">
        <v>45</v>
      </c>
      <c r="D17" s="87" t="s">
        <v>20</v>
      </c>
      <c r="E17" s="83">
        <v>0</v>
      </c>
      <c r="F17" s="84"/>
      <c r="G17" s="247"/>
      <c r="H17" s="100">
        <v>20</v>
      </c>
    </row>
    <row r="18" spans="1:8">
      <c r="G18" s="205"/>
    </row>
    <row r="19" spans="1:8">
      <c r="B19" s="56">
        <v>4</v>
      </c>
      <c r="C19" s="56" t="s">
        <v>113</v>
      </c>
      <c r="D19" s="69"/>
      <c r="E19" s="37"/>
      <c r="F19" s="38"/>
      <c r="G19" s="252"/>
      <c r="H19" s="101"/>
    </row>
    <row r="20" spans="1:8">
      <c r="A20" s="125">
        <v>4</v>
      </c>
      <c r="B20" s="39">
        <v>311272208</v>
      </c>
      <c r="C20" s="53" t="s">
        <v>114</v>
      </c>
      <c r="D20" s="54" t="s">
        <v>20</v>
      </c>
      <c r="E20" s="40">
        <v>0</v>
      </c>
      <c r="F20" s="92"/>
      <c r="G20" s="250"/>
      <c r="H20" s="100">
        <v>20</v>
      </c>
    </row>
    <row r="21" spans="1:8">
      <c r="G21" s="205"/>
    </row>
    <row r="22" spans="1:8">
      <c r="B22" s="26">
        <v>711</v>
      </c>
      <c r="C22" s="26" t="s">
        <v>88</v>
      </c>
      <c r="D22" s="122"/>
      <c r="G22" s="252"/>
      <c r="H22" s="101"/>
    </row>
    <row r="23" spans="1:8">
      <c r="A23" s="127">
        <v>5</v>
      </c>
      <c r="B23" s="29" t="s">
        <v>26</v>
      </c>
      <c r="C23" s="29" t="s">
        <v>105</v>
      </c>
      <c r="D23" s="28" t="s">
        <v>21</v>
      </c>
      <c r="E23" s="30">
        <v>4</v>
      </c>
      <c r="F23" s="95"/>
      <c r="G23" s="250"/>
      <c r="H23" s="100">
        <v>20</v>
      </c>
    </row>
    <row r="24" spans="1:8">
      <c r="G24" s="205"/>
    </row>
    <row r="25" spans="1:8">
      <c r="B25" s="26" t="s">
        <v>24</v>
      </c>
      <c r="C25" s="26" t="s">
        <v>25</v>
      </c>
      <c r="D25" s="122"/>
      <c r="G25" s="252"/>
      <c r="H25" s="101"/>
    </row>
    <row r="26" spans="1:8">
      <c r="A26" s="127">
        <v>6</v>
      </c>
      <c r="B26" s="109">
        <v>762712140</v>
      </c>
      <c r="C26" s="110" t="s">
        <v>54</v>
      </c>
      <c r="D26" s="111" t="s">
        <v>23</v>
      </c>
      <c r="E26" s="112">
        <v>13</v>
      </c>
      <c r="F26" s="113"/>
      <c r="G26" s="250"/>
      <c r="H26" s="100">
        <v>20</v>
      </c>
    </row>
    <row r="27" spans="1:8">
      <c r="A27" s="202">
        <v>7</v>
      </c>
      <c r="B27" s="224">
        <v>592173300</v>
      </c>
      <c r="C27" s="224" t="s">
        <v>92</v>
      </c>
      <c r="D27" s="225" t="s">
        <v>20</v>
      </c>
      <c r="E27" s="226">
        <v>0.53700000000000003</v>
      </c>
      <c r="F27" s="227"/>
      <c r="G27" s="253"/>
      <c r="H27" s="108">
        <v>20</v>
      </c>
    </row>
    <row r="28" spans="1:8" ht="23.25">
      <c r="A28" s="127">
        <v>8</v>
      </c>
      <c r="B28" s="29">
        <v>762341250</v>
      </c>
      <c r="C28" s="75" t="s">
        <v>55</v>
      </c>
      <c r="D28" s="76" t="s">
        <v>43</v>
      </c>
      <c r="E28" s="30">
        <v>2.5</v>
      </c>
      <c r="F28" s="95"/>
      <c r="G28" s="250"/>
      <c r="H28" s="100">
        <v>20</v>
      </c>
    </row>
    <row r="29" spans="1:8">
      <c r="A29" s="127">
        <v>9</v>
      </c>
      <c r="B29" s="29">
        <v>998762102</v>
      </c>
      <c r="C29" s="75" t="s">
        <v>56</v>
      </c>
      <c r="D29" s="76" t="s">
        <v>31</v>
      </c>
      <c r="E29" s="30">
        <v>0.5</v>
      </c>
      <c r="F29" s="95"/>
      <c r="G29" s="250"/>
      <c r="H29" s="100">
        <v>20</v>
      </c>
    </row>
    <row r="30" spans="1:8">
      <c r="G30" s="205"/>
    </row>
    <row r="31" spans="1:8">
      <c r="B31" s="61" t="s">
        <v>41</v>
      </c>
      <c r="C31" s="61" t="s">
        <v>42</v>
      </c>
      <c r="D31" s="122"/>
      <c r="G31" s="252"/>
      <c r="H31" s="101"/>
    </row>
    <row r="32" spans="1:8">
      <c r="A32" s="100">
        <v>10</v>
      </c>
      <c r="B32" s="160">
        <v>615180142</v>
      </c>
      <c r="C32" s="162" t="s">
        <v>77</v>
      </c>
      <c r="D32" s="228" t="s">
        <v>28</v>
      </c>
      <c r="E32" s="161">
        <v>1</v>
      </c>
      <c r="F32" s="268"/>
      <c r="G32" s="250"/>
      <c r="H32" s="100">
        <v>20</v>
      </c>
    </row>
    <row r="33" spans="1:8">
      <c r="A33" s="122"/>
      <c r="D33" s="122"/>
      <c r="F33" s="230"/>
      <c r="G33" s="205"/>
    </row>
    <row r="34" spans="1:8">
      <c r="A34" s="122"/>
      <c r="B34" s="61">
        <v>783</v>
      </c>
      <c r="C34" s="61" t="s">
        <v>44</v>
      </c>
      <c r="D34" s="122"/>
      <c r="F34" s="230"/>
      <c r="G34" s="252"/>
      <c r="H34" s="101"/>
    </row>
    <row r="35" spans="1:8">
      <c r="A35" s="164">
        <v>11</v>
      </c>
      <c r="B35" s="128">
        <v>783626020</v>
      </c>
      <c r="C35" s="62" t="s">
        <v>67</v>
      </c>
      <c r="D35" s="123" t="s">
        <v>43</v>
      </c>
      <c r="E35" s="63">
        <v>1</v>
      </c>
      <c r="F35" s="264"/>
      <c r="G35" s="250"/>
      <c r="H35" s="100">
        <v>20</v>
      </c>
    </row>
    <row r="36" spans="1:8">
      <c r="A36" s="164">
        <v>12</v>
      </c>
      <c r="B36" s="128">
        <v>783782203</v>
      </c>
      <c r="C36" s="62" t="s">
        <v>68</v>
      </c>
      <c r="D36" s="123" t="s">
        <v>43</v>
      </c>
      <c r="E36" s="63">
        <v>2</v>
      </c>
      <c r="F36" s="264"/>
      <c r="G36" s="250"/>
      <c r="H36" s="100">
        <v>20</v>
      </c>
    </row>
    <row r="37" spans="1:8">
      <c r="A37" s="164">
        <v>13</v>
      </c>
      <c r="B37" s="183">
        <v>783782200</v>
      </c>
      <c r="C37" s="162" t="s">
        <v>89</v>
      </c>
      <c r="D37" s="123" t="s">
        <v>43</v>
      </c>
      <c r="E37" s="163">
        <v>1</v>
      </c>
      <c r="F37" s="266"/>
      <c r="G37" s="250"/>
      <c r="H37" s="100">
        <v>20</v>
      </c>
    </row>
    <row r="45" spans="1:8">
      <c r="A45" s="133"/>
      <c r="B45" s="20"/>
      <c r="C45" s="20"/>
      <c r="D45" s="22"/>
      <c r="E45" s="23"/>
      <c r="F45" s="24"/>
      <c r="G45" s="129"/>
      <c r="H45" s="130"/>
    </row>
    <row r="46" spans="1:8">
      <c r="A46" s="133"/>
      <c r="B46" s="48"/>
      <c r="C46" s="171"/>
      <c r="D46" s="50"/>
      <c r="E46" s="51"/>
      <c r="F46" s="52"/>
      <c r="G46" s="129"/>
      <c r="H46" s="130"/>
    </row>
    <row r="47" spans="1:8">
      <c r="A47" s="133"/>
      <c r="B47" s="20"/>
      <c r="C47" s="70"/>
      <c r="D47" s="71"/>
      <c r="E47" s="23"/>
      <c r="F47" s="24"/>
      <c r="G47" s="129"/>
      <c r="H47" s="130"/>
    </row>
    <row r="48" spans="1:8">
      <c r="A48" s="133"/>
      <c r="B48" s="174"/>
      <c r="C48" s="192"/>
      <c r="D48" s="193"/>
      <c r="E48" s="175"/>
      <c r="F48" s="176"/>
      <c r="G48" s="129"/>
      <c r="H48" s="130"/>
    </row>
    <row r="49" spans="1:8">
      <c r="A49" s="133"/>
      <c r="B49" s="20"/>
      <c r="C49" s="70"/>
      <c r="D49" s="71"/>
      <c r="E49" s="23"/>
      <c r="F49" s="24"/>
      <c r="G49" s="129"/>
      <c r="H49" s="130"/>
    </row>
    <row r="50" spans="1:8">
      <c r="A50" s="133"/>
      <c r="B50" s="20"/>
      <c r="C50" s="70"/>
      <c r="D50" s="22"/>
      <c r="E50" s="23"/>
      <c r="F50" s="24"/>
      <c r="G50" s="129"/>
      <c r="H50" s="130"/>
    </row>
    <row r="51" spans="1:8">
      <c r="A51" s="133"/>
      <c r="B51" s="174"/>
      <c r="C51" s="192"/>
      <c r="D51" s="193"/>
      <c r="E51" s="175"/>
      <c r="F51" s="176"/>
      <c r="G51" s="129"/>
      <c r="H51" s="130"/>
    </row>
    <row r="52" spans="1:8">
      <c r="A52" s="133"/>
      <c r="B52" s="20"/>
      <c r="C52" s="70"/>
      <c r="D52" s="71"/>
      <c r="E52" s="23"/>
      <c r="F52" s="24"/>
      <c r="G52" s="129"/>
      <c r="H52" s="130"/>
    </row>
    <row r="53" spans="1:8">
      <c r="A53" s="144"/>
      <c r="B53" s="144"/>
      <c r="C53" s="144"/>
      <c r="D53" s="172"/>
      <c r="E53" s="144"/>
      <c r="F53" s="144"/>
      <c r="G53" s="173"/>
      <c r="H53" s="146"/>
    </row>
    <row r="54" spans="1:8">
      <c r="A54" s="144"/>
      <c r="B54" s="184"/>
      <c r="C54" s="184"/>
      <c r="D54" s="185"/>
      <c r="E54" s="186"/>
      <c r="F54" s="187"/>
      <c r="G54" s="145"/>
      <c r="H54" s="146"/>
    </row>
    <row r="55" spans="1:8">
      <c r="A55" s="133"/>
      <c r="B55" s="139"/>
      <c r="C55" s="139"/>
      <c r="D55" s="140"/>
      <c r="E55" s="141"/>
      <c r="F55" s="142"/>
      <c r="G55" s="129"/>
      <c r="H55" s="130"/>
    </row>
    <row r="56" spans="1:8">
      <c r="A56" s="133"/>
      <c r="B56" s="48"/>
      <c r="C56" s="49"/>
      <c r="D56" s="50"/>
      <c r="E56" s="51"/>
      <c r="F56" s="52"/>
      <c r="G56" s="129"/>
      <c r="H56" s="130"/>
    </row>
    <row r="57" spans="1:8">
      <c r="A57" s="133"/>
      <c r="B57" s="139"/>
      <c r="C57" s="68"/>
      <c r="D57" s="69"/>
      <c r="E57" s="141"/>
      <c r="F57" s="142"/>
      <c r="G57" s="129"/>
      <c r="H57" s="130"/>
    </row>
    <row r="58" spans="1:8">
      <c r="A58" s="133"/>
      <c r="B58" s="48"/>
      <c r="C58" s="49"/>
      <c r="D58" s="143"/>
      <c r="E58" s="51"/>
      <c r="F58" s="52"/>
      <c r="G58" s="129"/>
      <c r="H58" s="130"/>
    </row>
    <row r="59" spans="1:8">
      <c r="A59" s="133"/>
      <c r="B59" s="139"/>
      <c r="C59" s="68"/>
      <c r="D59" s="140"/>
      <c r="E59" s="141"/>
      <c r="F59" s="142"/>
      <c r="G59" s="129"/>
      <c r="H59" s="130"/>
    </row>
    <row r="60" spans="1:8">
      <c r="A60" s="133"/>
      <c r="B60" s="48"/>
      <c r="C60" s="49"/>
      <c r="D60" s="50"/>
      <c r="E60" s="51"/>
      <c r="F60" s="52"/>
      <c r="G60" s="129"/>
      <c r="H60" s="130"/>
    </row>
    <row r="61" spans="1:8">
      <c r="A61" s="133"/>
      <c r="B61" s="139"/>
      <c r="C61" s="68"/>
      <c r="D61" s="69"/>
      <c r="E61" s="141"/>
      <c r="F61" s="142"/>
      <c r="G61" s="129"/>
      <c r="H61" s="130"/>
    </row>
    <row r="62" spans="1:8">
      <c r="A62" s="133"/>
      <c r="B62" s="139"/>
      <c r="C62" s="68"/>
      <c r="D62" s="69"/>
      <c r="E62" s="141"/>
      <c r="F62" s="142"/>
      <c r="G62" s="129"/>
      <c r="H62" s="130"/>
    </row>
    <row r="63" spans="1:8">
      <c r="A63" s="133"/>
      <c r="B63" s="48"/>
      <c r="C63" s="49"/>
      <c r="D63" s="143"/>
      <c r="E63" s="51"/>
      <c r="F63" s="52"/>
      <c r="G63" s="129"/>
      <c r="H63" s="130"/>
    </row>
    <row r="64" spans="1:8">
      <c r="A64" s="133"/>
      <c r="B64" s="48"/>
      <c r="C64" s="49"/>
      <c r="D64" s="143"/>
      <c r="E64" s="51"/>
      <c r="F64" s="52"/>
      <c r="G64" s="129"/>
      <c r="H64" s="130"/>
    </row>
    <row r="65" spans="1:8">
      <c r="A65" s="144"/>
      <c r="B65" s="48"/>
      <c r="C65" s="49"/>
      <c r="D65" s="50"/>
      <c r="E65" s="51"/>
      <c r="F65" s="52"/>
      <c r="G65" s="173"/>
      <c r="H65" s="146"/>
    </row>
    <row r="66" spans="1:8">
      <c r="A66" s="144"/>
      <c r="B66" s="131"/>
      <c r="C66" s="131"/>
      <c r="D66" s="172"/>
      <c r="E66" s="144"/>
      <c r="F66" s="144"/>
      <c r="G66" s="145"/>
      <c r="H66" s="146"/>
    </row>
    <row r="67" spans="1:8">
      <c r="A67" s="133"/>
      <c r="B67" s="20"/>
      <c r="C67" s="20"/>
      <c r="D67" s="22"/>
      <c r="E67" s="23"/>
      <c r="F67" s="24"/>
      <c r="G67" s="129"/>
      <c r="H67" s="130"/>
    </row>
    <row r="68" spans="1:8">
      <c r="A68" s="144"/>
      <c r="B68" s="20"/>
      <c r="C68" s="20"/>
      <c r="D68" s="22"/>
      <c r="E68" s="23"/>
      <c r="F68" s="24"/>
      <c r="G68" s="173"/>
      <c r="H68" s="146"/>
    </row>
    <row r="69" spans="1:8">
      <c r="A69" s="144"/>
      <c r="B69" s="194"/>
      <c r="C69" s="194"/>
      <c r="D69" s="172"/>
      <c r="E69" s="144"/>
      <c r="F69" s="144"/>
      <c r="G69" s="145"/>
      <c r="H69" s="146"/>
    </row>
    <row r="70" spans="1:8">
      <c r="A70" s="129"/>
      <c r="B70" s="150"/>
      <c r="C70" s="150"/>
      <c r="D70" s="195"/>
      <c r="E70" s="151"/>
      <c r="F70" s="151"/>
      <c r="G70" s="129"/>
      <c r="H70" s="130"/>
    </row>
    <row r="71" spans="1:8">
      <c r="A71" s="129"/>
      <c r="B71" s="188"/>
      <c r="C71" s="188"/>
      <c r="D71" s="189"/>
      <c r="E71" s="190"/>
      <c r="F71" s="190"/>
      <c r="G71" s="129"/>
      <c r="H71" s="130"/>
    </row>
    <row r="72" spans="1:8">
      <c r="A72" s="129"/>
      <c r="B72" s="188"/>
      <c r="C72" s="188"/>
      <c r="D72" s="189"/>
      <c r="E72" s="190"/>
      <c r="F72" s="190"/>
      <c r="G72" s="129"/>
      <c r="H72" s="130"/>
    </row>
    <row r="73" spans="1:8">
      <c r="A73" s="129"/>
      <c r="B73" s="188"/>
      <c r="C73" s="188"/>
      <c r="D73" s="189"/>
      <c r="E73" s="190"/>
      <c r="F73" s="190"/>
      <c r="G73" s="129"/>
      <c r="H73" s="130"/>
    </row>
    <row r="74" spans="1:8">
      <c r="A74" s="144"/>
      <c r="B74" s="144"/>
      <c r="C74" s="144"/>
      <c r="D74" s="172"/>
      <c r="E74" s="144"/>
      <c r="F74" s="144"/>
      <c r="G74" s="173"/>
      <c r="H74" s="146"/>
    </row>
    <row r="75" spans="1:8">
      <c r="A75" s="144"/>
      <c r="B75" s="191"/>
      <c r="C75" s="191"/>
      <c r="D75" s="172"/>
      <c r="E75" s="144"/>
      <c r="F75" s="144"/>
      <c r="G75" s="145"/>
      <c r="H75" s="146"/>
    </row>
    <row r="76" spans="1:8">
      <c r="A76" s="196"/>
      <c r="B76" s="150"/>
      <c r="C76" s="178"/>
      <c r="D76" s="195"/>
      <c r="E76" s="151"/>
      <c r="F76" s="151"/>
      <c r="G76" s="129"/>
      <c r="H76" s="130"/>
    </row>
    <row r="77" spans="1:8">
      <c r="A77" s="196"/>
      <c r="B77" s="188"/>
      <c r="C77" s="197"/>
      <c r="D77" s="189"/>
      <c r="E77" s="190"/>
      <c r="F77" s="190"/>
      <c r="G77" s="129"/>
      <c r="H77" s="130"/>
    </row>
    <row r="78" spans="1:8">
      <c r="A78" s="196"/>
      <c r="B78" s="188"/>
      <c r="C78" s="197"/>
      <c r="D78" s="189"/>
      <c r="E78" s="190"/>
      <c r="F78" s="190"/>
      <c r="G78" s="129"/>
      <c r="H78" s="130"/>
    </row>
    <row r="79" spans="1:8">
      <c r="A79" s="196"/>
      <c r="B79" s="150"/>
      <c r="C79" s="178"/>
      <c r="D79" s="195"/>
      <c r="E79" s="151"/>
      <c r="F79" s="151"/>
      <c r="G79" s="129"/>
      <c r="H79" s="130"/>
    </row>
    <row r="80" spans="1:8">
      <c r="A80" s="196"/>
      <c r="B80" s="188"/>
      <c r="C80" s="197"/>
      <c r="D80" s="189"/>
      <c r="E80" s="190"/>
      <c r="F80" s="190"/>
      <c r="G80" s="129"/>
      <c r="H80" s="130"/>
    </row>
    <row r="81" spans="1:8">
      <c r="A81" s="196"/>
      <c r="B81" s="198"/>
      <c r="C81" s="198"/>
      <c r="D81" s="199"/>
      <c r="E81" s="200"/>
      <c r="F81" s="201"/>
      <c r="G81" s="129"/>
      <c r="H81" s="130"/>
    </row>
    <row r="82" spans="1:8">
      <c r="A82" s="144"/>
      <c r="B82" s="144"/>
      <c r="C82" s="144"/>
      <c r="D82" s="172"/>
      <c r="E82" s="144"/>
      <c r="F82" s="144"/>
      <c r="G82" s="173"/>
      <c r="H82" s="146"/>
    </row>
    <row r="83" spans="1:8">
      <c r="A83" s="144"/>
      <c r="B83" s="194"/>
      <c r="C83" s="194"/>
      <c r="D83" s="172"/>
      <c r="E83" s="144"/>
      <c r="F83" s="144"/>
      <c r="G83" s="145"/>
      <c r="H83" s="146"/>
    </row>
    <row r="84" spans="1:8">
      <c r="A84" s="196"/>
      <c r="B84" s="150"/>
      <c r="C84" s="150"/>
      <c r="D84" s="195"/>
      <c r="E84" s="151"/>
      <c r="F84" s="151"/>
      <c r="G84" s="129"/>
      <c r="H84" s="130"/>
    </row>
    <row r="85" spans="1:8">
      <c r="A85" s="196"/>
      <c r="B85" s="150"/>
      <c r="C85" s="150"/>
      <c r="D85" s="195"/>
      <c r="E85" s="151"/>
      <c r="F85" s="151"/>
      <c r="G85" s="129"/>
      <c r="H85" s="130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5"/>
  <sheetViews>
    <sheetView topLeftCell="A5" zoomScale="130" zoomScaleNormal="130" workbookViewId="0">
      <selection activeCell="C21" sqref="C21"/>
    </sheetView>
  </sheetViews>
  <sheetFormatPr defaultRowHeight="15"/>
  <cols>
    <col min="1" max="1" width="3.85546875" customWidth="1"/>
    <col min="2" max="2" width="12" customWidth="1"/>
    <col min="3" max="3" width="51.28515625" customWidth="1"/>
    <col min="4" max="4" width="8.5703125" customWidth="1"/>
    <col min="7" max="7" width="8.85546875" customWidth="1"/>
    <col min="8" max="8" width="9.140625" customWidth="1"/>
  </cols>
  <sheetData>
    <row r="1" spans="1:8" ht="18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>
      <c r="A2" s="73" t="s">
        <v>49</v>
      </c>
      <c r="B2" s="3"/>
      <c r="C2" s="3"/>
      <c r="D2" s="114"/>
      <c r="E2" s="3"/>
      <c r="F2" s="3"/>
      <c r="G2" s="3"/>
      <c r="H2" s="3"/>
    </row>
    <row r="3" spans="1:8">
      <c r="A3" s="73" t="s">
        <v>106</v>
      </c>
      <c r="B3" s="3"/>
      <c r="C3" s="3"/>
      <c r="D3" s="114"/>
      <c r="E3" s="3"/>
      <c r="F3" s="3"/>
      <c r="G3" s="3"/>
      <c r="H3" s="3"/>
    </row>
    <row r="4" spans="1:8">
      <c r="A4" s="4" t="s">
        <v>1</v>
      </c>
      <c r="B4" s="2"/>
      <c r="C4" s="74" t="s">
        <v>50</v>
      </c>
      <c r="D4" s="115"/>
      <c r="E4" s="5"/>
      <c r="F4" s="5"/>
      <c r="G4" s="5"/>
      <c r="H4" s="5"/>
    </row>
    <row r="5" spans="1:8">
      <c r="A5" s="6"/>
      <c r="B5" s="7"/>
      <c r="C5" s="7"/>
      <c r="D5" s="116"/>
      <c r="E5" s="8"/>
      <c r="F5" s="9"/>
      <c r="G5" s="9"/>
      <c r="H5" s="8"/>
    </row>
    <row r="6" spans="1:8">
      <c r="A6" s="72" t="s">
        <v>51</v>
      </c>
      <c r="B6" s="3"/>
      <c r="C6" s="3"/>
      <c r="D6" s="114"/>
      <c r="E6" s="3"/>
      <c r="F6" s="3"/>
      <c r="G6" s="3"/>
      <c r="H6" s="3"/>
    </row>
    <row r="7" spans="1:8">
      <c r="A7" s="72" t="s">
        <v>52</v>
      </c>
      <c r="B7" s="3"/>
      <c r="C7" s="3"/>
      <c r="D7" s="114"/>
      <c r="E7" s="72" t="s">
        <v>48</v>
      </c>
      <c r="F7" s="3"/>
      <c r="G7" s="3"/>
      <c r="H7" s="3"/>
    </row>
    <row r="8" spans="1:8">
      <c r="A8" s="279" t="s">
        <v>53</v>
      </c>
      <c r="B8" s="280"/>
      <c r="C8" s="280"/>
      <c r="D8" s="117"/>
      <c r="E8" s="72" t="s">
        <v>91</v>
      </c>
      <c r="F8" s="11"/>
      <c r="G8" s="11"/>
      <c r="H8" s="12"/>
    </row>
    <row r="9" spans="1:8">
      <c r="A9" s="6"/>
      <c r="B9" s="6"/>
      <c r="C9" s="6"/>
      <c r="D9" s="118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8"/>
      <c r="E12" s="6"/>
      <c r="F12" s="6"/>
      <c r="G12" s="6"/>
      <c r="H12" s="6"/>
    </row>
    <row r="13" spans="1:8">
      <c r="A13" s="14"/>
      <c r="B13" s="65"/>
      <c r="C13" s="65" t="s">
        <v>58</v>
      </c>
      <c r="D13" s="119"/>
      <c r="E13" s="66"/>
      <c r="F13" s="67"/>
      <c r="G13" s="245">
        <f>G14+G20+G23+G26+G32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20"/>
      <c r="E14" s="90"/>
      <c r="F14" s="91"/>
      <c r="G14" s="246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1" t="s">
        <v>20</v>
      </c>
      <c r="E15" s="79">
        <v>0.125</v>
      </c>
      <c r="F15" s="80"/>
      <c r="G15" s="247"/>
      <c r="H15" s="100">
        <v>20</v>
      </c>
    </row>
    <row r="16" spans="1:8" ht="23.2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47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47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47"/>
      <c r="H18" s="100">
        <v>20</v>
      </c>
    </row>
    <row r="19" spans="1:8">
      <c r="B19" s="35"/>
      <c r="C19" s="35"/>
      <c r="D19" s="36"/>
      <c r="E19" s="37"/>
      <c r="F19" s="38"/>
      <c r="G19" s="248"/>
      <c r="H19" s="101"/>
    </row>
    <row r="20" spans="1:8">
      <c r="B20" s="56" t="s">
        <v>10</v>
      </c>
      <c r="C20" s="56" t="s">
        <v>40</v>
      </c>
      <c r="D20" s="122"/>
      <c r="G20" s="249"/>
      <c r="H20" s="101"/>
    </row>
    <row r="21" spans="1:8">
      <c r="A21" s="125">
        <v>5</v>
      </c>
      <c r="B21" s="81">
        <v>275321117</v>
      </c>
      <c r="C21" s="86" t="s">
        <v>148</v>
      </c>
      <c r="D21" s="87" t="s">
        <v>20</v>
      </c>
      <c r="E21" s="83">
        <v>0.125</v>
      </c>
      <c r="F21" s="84"/>
      <c r="G21" s="250"/>
      <c r="H21" s="100">
        <v>20</v>
      </c>
    </row>
    <row r="22" spans="1:8">
      <c r="A22" s="177"/>
      <c r="B22" s="35"/>
      <c r="C22" s="68"/>
      <c r="D22" s="69"/>
      <c r="E22" s="37"/>
      <c r="F22" s="38"/>
      <c r="G22" s="251"/>
      <c r="H22" s="130"/>
    </row>
    <row r="23" spans="1:8">
      <c r="B23" s="56">
        <v>3</v>
      </c>
      <c r="C23" s="56" t="s">
        <v>46</v>
      </c>
      <c r="D23" s="69"/>
      <c r="E23" s="37"/>
      <c r="F23" s="38"/>
      <c r="G23" s="252"/>
      <c r="H23" s="101"/>
    </row>
    <row r="24" spans="1:8">
      <c r="A24" s="125">
        <v>6</v>
      </c>
      <c r="B24" s="39">
        <v>311272208</v>
      </c>
      <c r="C24" s="53" t="s">
        <v>71</v>
      </c>
      <c r="D24" s="54" t="s">
        <v>20</v>
      </c>
      <c r="E24" s="40">
        <v>0.1</v>
      </c>
      <c r="F24" s="92"/>
      <c r="G24" s="250"/>
      <c r="H24" s="100">
        <v>20</v>
      </c>
    </row>
    <row r="25" spans="1:8">
      <c r="G25" s="205"/>
    </row>
    <row r="26" spans="1:8">
      <c r="B26" s="26" t="s">
        <v>24</v>
      </c>
      <c r="C26" s="26" t="s">
        <v>25</v>
      </c>
      <c r="D26" s="122"/>
      <c r="G26" s="252"/>
      <c r="H26" s="101"/>
    </row>
    <row r="27" spans="1:8">
      <c r="A27" s="127">
        <v>7</v>
      </c>
      <c r="B27" s="109">
        <v>762712140</v>
      </c>
      <c r="C27" s="110" t="s">
        <v>54</v>
      </c>
      <c r="D27" s="111" t="s">
        <v>23</v>
      </c>
      <c r="E27" s="112">
        <v>6.2</v>
      </c>
      <c r="F27" s="113"/>
      <c r="G27" s="250"/>
      <c r="H27" s="100">
        <v>20</v>
      </c>
    </row>
    <row r="28" spans="1:8">
      <c r="A28" s="202">
        <v>8</v>
      </c>
      <c r="B28" s="224">
        <v>592173300</v>
      </c>
      <c r="C28" s="224" t="s">
        <v>92</v>
      </c>
      <c r="D28" s="225" t="s">
        <v>20</v>
      </c>
      <c r="E28" s="226">
        <v>0.1</v>
      </c>
      <c r="F28" s="227"/>
      <c r="G28" s="253"/>
      <c r="H28" s="108">
        <v>20</v>
      </c>
    </row>
    <row r="29" spans="1:8">
      <c r="A29" s="127">
        <v>9</v>
      </c>
      <c r="B29" s="29">
        <v>762341250</v>
      </c>
      <c r="C29" s="75" t="s">
        <v>55</v>
      </c>
      <c r="D29" s="76" t="s">
        <v>20</v>
      </c>
      <c r="E29" s="30">
        <v>0.1</v>
      </c>
      <c r="F29" s="95"/>
      <c r="G29" s="250"/>
      <c r="H29" s="100">
        <v>20</v>
      </c>
    </row>
    <row r="30" spans="1:8">
      <c r="A30" s="127">
        <v>10</v>
      </c>
      <c r="B30" s="29">
        <v>998762102</v>
      </c>
      <c r="C30" s="75" t="s">
        <v>56</v>
      </c>
      <c r="D30" s="76" t="s">
        <v>31</v>
      </c>
      <c r="E30" s="30">
        <v>0.1</v>
      </c>
      <c r="F30" s="95"/>
      <c r="G30" s="250"/>
      <c r="H30" s="100">
        <v>20</v>
      </c>
    </row>
    <row r="31" spans="1:8">
      <c r="G31" s="205"/>
    </row>
    <row r="32" spans="1:8">
      <c r="B32" s="61">
        <v>783</v>
      </c>
      <c r="C32" s="61" t="s">
        <v>44</v>
      </c>
      <c r="D32" s="122"/>
      <c r="G32" s="252"/>
      <c r="H32" s="101"/>
    </row>
    <row r="33" spans="1:8">
      <c r="A33" s="164">
        <v>11</v>
      </c>
      <c r="B33" s="128">
        <v>783626020</v>
      </c>
      <c r="C33" s="62" t="s">
        <v>67</v>
      </c>
      <c r="D33" s="123" t="s">
        <v>43</v>
      </c>
      <c r="E33" s="63">
        <v>0.5</v>
      </c>
      <c r="F33" s="264"/>
      <c r="G33" s="250"/>
      <c r="H33" s="100">
        <v>20</v>
      </c>
    </row>
    <row r="34" spans="1:8">
      <c r="A34" s="164">
        <v>12</v>
      </c>
      <c r="B34" s="128">
        <v>783782203</v>
      </c>
      <c r="C34" s="62" t="s">
        <v>68</v>
      </c>
      <c r="D34" s="123" t="s">
        <v>43</v>
      </c>
      <c r="E34" s="63">
        <v>0.5</v>
      </c>
      <c r="F34" s="264"/>
      <c r="G34" s="250"/>
      <c r="H34" s="100">
        <v>20</v>
      </c>
    </row>
    <row r="35" spans="1:8">
      <c r="A35" s="164">
        <v>13</v>
      </c>
      <c r="B35" s="203">
        <v>783782200</v>
      </c>
      <c r="C35" s="162" t="s">
        <v>89</v>
      </c>
      <c r="D35" s="229" t="s">
        <v>43</v>
      </c>
      <c r="E35" s="163">
        <v>0.25</v>
      </c>
      <c r="F35" s="266"/>
      <c r="G35" s="250"/>
      <c r="H35" s="100">
        <v>20</v>
      </c>
    </row>
    <row r="36" spans="1:8">
      <c r="A36" s="196"/>
      <c r="B36" s="188"/>
      <c r="C36" s="197"/>
      <c r="D36" s="189"/>
      <c r="E36" s="190"/>
      <c r="F36" s="190"/>
      <c r="G36" s="129"/>
      <c r="H36" s="130"/>
    </row>
    <row r="37" spans="1:8">
      <c r="A37" s="196"/>
      <c r="B37" s="188"/>
      <c r="C37" s="197"/>
      <c r="D37" s="189"/>
      <c r="E37" s="190"/>
      <c r="F37" s="190"/>
      <c r="G37" s="129"/>
      <c r="H37" s="130"/>
    </row>
    <row r="38" spans="1:8">
      <c r="A38" s="144"/>
      <c r="B38" s="144"/>
      <c r="C38" s="197"/>
      <c r="D38" s="189"/>
      <c r="E38" s="190"/>
      <c r="F38" s="190"/>
      <c r="G38" s="129"/>
      <c r="H38" s="130"/>
    </row>
    <row r="39" spans="1:8">
      <c r="A39" s="196"/>
      <c r="B39" s="198"/>
      <c r="C39" s="198"/>
      <c r="D39" s="199"/>
      <c r="E39" s="200"/>
      <c r="F39" s="201"/>
      <c r="G39" s="129"/>
      <c r="H39" s="130"/>
    </row>
    <row r="40" spans="1:8">
      <c r="D40" s="122"/>
      <c r="G40" s="93"/>
      <c r="H40" s="101"/>
    </row>
    <row r="45" spans="1:8">
      <c r="A45" s="133"/>
      <c r="B45" s="20"/>
      <c r="C45" s="20"/>
      <c r="D45" s="22"/>
      <c r="E45" s="23"/>
      <c r="F45" s="24"/>
      <c r="G45" s="129"/>
      <c r="H45" s="130"/>
    </row>
    <row r="46" spans="1:8">
      <c r="A46" s="133"/>
      <c r="B46" s="48"/>
      <c r="C46" s="171"/>
      <c r="D46" s="50"/>
      <c r="E46" s="51"/>
      <c r="F46" s="52"/>
      <c r="G46" s="129"/>
      <c r="H46" s="130"/>
    </row>
    <row r="47" spans="1:8">
      <c r="A47" s="133"/>
      <c r="B47" s="20"/>
      <c r="C47" s="70"/>
      <c r="D47" s="71"/>
      <c r="E47" s="23"/>
      <c r="F47" s="24"/>
      <c r="G47" s="129"/>
      <c r="H47" s="130"/>
    </row>
    <row r="48" spans="1:8">
      <c r="A48" s="133"/>
      <c r="B48" s="174"/>
      <c r="C48" s="192"/>
      <c r="D48" s="193"/>
      <c r="E48" s="175"/>
      <c r="F48" s="176"/>
      <c r="G48" s="129"/>
      <c r="H48" s="130"/>
    </row>
    <row r="49" spans="1:8">
      <c r="A49" s="133"/>
      <c r="B49" s="20"/>
      <c r="C49" s="70"/>
      <c r="D49" s="71"/>
      <c r="E49" s="23"/>
      <c r="F49" s="24"/>
      <c r="G49" s="129"/>
      <c r="H49" s="130"/>
    </row>
    <row r="50" spans="1:8">
      <c r="A50" s="133"/>
      <c r="B50" s="20"/>
      <c r="C50" s="70"/>
      <c r="D50" s="22"/>
      <c r="E50" s="23"/>
      <c r="F50" s="24"/>
      <c r="G50" s="129"/>
      <c r="H50" s="130"/>
    </row>
    <row r="51" spans="1:8">
      <c r="A51" s="133"/>
      <c r="B51" s="174"/>
      <c r="C51" s="192"/>
      <c r="D51" s="193"/>
      <c r="E51" s="175"/>
      <c r="F51" s="176"/>
      <c r="G51" s="129"/>
      <c r="H51" s="130"/>
    </row>
    <row r="52" spans="1:8">
      <c r="A52" s="133"/>
      <c r="B52" s="20"/>
      <c r="C52" s="70"/>
      <c r="D52" s="71"/>
      <c r="E52" s="23"/>
      <c r="F52" s="24"/>
      <c r="G52" s="129"/>
      <c r="H52" s="130"/>
    </row>
    <row r="53" spans="1:8">
      <c r="A53" s="144"/>
      <c r="B53" s="144"/>
      <c r="C53" s="144"/>
      <c r="D53" s="172"/>
      <c r="E53" s="144"/>
      <c r="F53" s="144"/>
      <c r="G53" s="173"/>
      <c r="H53" s="146"/>
    </row>
    <row r="54" spans="1:8">
      <c r="A54" s="144"/>
      <c r="B54" s="184"/>
      <c r="C54" s="184"/>
      <c r="D54" s="185"/>
      <c r="E54" s="186"/>
      <c r="F54" s="187"/>
      <c r="G54" s="145"/>
      <c r="H54" s="146"/>
    </row>
    <row r="55" spans="1:8">
      <c r="A55" s="133"/>
      <c r="B55" s="139"/>
      <c r="C55" s="139"/>
      <c r="D55" s="140"/>
      <c r="E55" s="141"/>
      <c r="F55" s="142"/>
      <c r="G55" s="129"/>
      <c r="H55" s="130"/>
    </row>
    <row r="56" spans="1:8">
      <c r="A56" s="133"/>
      <c r="B56" s="48"/>
      <c r="C56" s="49"/>
      <c r="D56" s="50"/>
      <c r="E56" s="51"/>
      <c r="F56" s="52"/>
      <c r="G56" s="129"/>
      <c r="H56" s="130"/>
    </row>
    <row r="57" spans="1:8">
      <c r="A57" s="133"/>
      <c r="B57" s="139"/>
      <c r="C57" s="68"/>
      <c r="D57" s="69"/>
      <c r="E57" s="141"/>
      <c r="F57" s="142"/>
      <c r="G57" s="129"/>
      <c r="H57" s="130"/>
    </row>
    <row r="58" spans="1:8">
      <c r="A58" s="133"/>
      <c r="B58" s="48"/>
      <c r="C58" s="49"/>
      <c r="D58" s="143"/>
      <c r="E58" s="51"/>
      <c r="F58" s="52"/>
      <c r="G58" s="129"/>
      <c r="H58" s="130"/>
    </row>
    <row r="59" spans="1:8">
      <c r="A59" s="133"/>
      <c r="B59" s="139"/>
      <c r="C59" s="68"/>
      <c r="D59" s="140"/>
      <c r="E59" s="141"/>
      <c r="F59" s="142"/>
      <c r="G59" s="129"/>
      <c r="H59" s="130"/>
    </row>
    <row r="60" spans="1:8">
      <c r="A60" s="133"/>
      <c r="B60" s="48"/>
      <c r="C60" s="49"/>
      <c r="D60" s="50"/>
      <c r="E60" s="51"/>
      <c r="F60" s="52"/>
      <c r="G60" s="129"/>
      <c r="H60" s="130"/>
    </row>
    <row r="61" spans="1:8">
      <c r="A61" s="133"/>
      <c r="B61" s="139"/>
      <c r="C61" s="68"/>
      <c r="D61" s="69"/>
      <c r="E61" s="141"/>
      <c r="F61" s="142"/>
      <c r="G61" s="129"/>
      <c r="H61" s="130"/>
    </row>
    <row r="62" spans="1:8">
      <c r="A62" s="133"/>
      <c r="B62" s="139"/>
      <c r="C62" s="68"/>
      <c r="D62" s="69"/>
      <c r="E62" s="141"/>
      <c r="F62" s="142"/>
      <c r="G62" s="129"/>
      <c r="H62" s="130"/>
    </row>
    <row r="63" spans="1:8">
      <c r="A63" s="133"/>
      <c r="B63" s="48"/>
      <c r="C63" s="49"/>
      <c r="D63" s="143"/>
      <c r="E63" s="51"/>
      <c r="F63" s="52"/>
      <c r="G63" s="129"/>
      <c r="H63" s="130"/>
    </row>
    <row r="64" spans="1:8">
      <c r="A64" s="133"/>
      <c r="B64" s="48"/>
      <c r="C64" s="49"/>
      <c r="D64" s="143"/>
      <c r="E64" s="51"/>
      <c r="F64" s="52"/>
      <c r="G64" s="129"/>
      <c r="H64" s="130"/>
    </row>
    <row r="65" spans="1:8">
      <c r="A65" s="144"/>
      <c r="B65" s="48"/>
      <c r="C65" s="49"/>
      <c r="D65" s="50"/>
      <c r="E65" s="51"/>
      <c r="F65" s="52"/>
      <c r="G65" s="173"/>
      <c r="H65" s="146"/>
    </row>
    <row r="66" spans="1:8">
      <c r="A66" s="144"/>
      <c r="B66" s="131"/>
      <c r="C66" s="131"/>
      <c r="D66" s="172"/>
      <c r="E66" s="144"/>
      <c r="F66" s="144"/>
      <c r="G66" s="145"/>
      <c r="H66" s="146"/>
    </row>
    <row r="67" spans="1:8">
      <c r="A67" s="133"/>
      <c r="B67" s="20"/>
      <c r="C67" s="20"/>
      <c r="D67" s="22"/>
      <c r="E67" s="23"/>
      <c r="F67" s="24"/>
      <c r="G67" s="129"/>
      <c r="H67" s="130"/>
    </row>
    <row r="68" spans="1:8">
      <c r="A68" s="144"/>
      <c r="B68" s="20"/>
      <c r="C68" s="20"/>
      <c r="D68" s="22"/>
      <c r="E68" s="23"/>
      <c r="F68" s="24"/>
      <c r="G68" s="173"/>
      <c r="H68" s="146"/>
    </row>
    <row r="69" spans="1:8">
      <c r="A69" s="144"/>
      <c r="B69" s="194"/>
      <c r="C69" s="194"/>
      <c r="D69" s="172"/>
      <c r="E69" s="144"/>
      <c r="F69" s="144"/>
      <c r="G69" s="145"/>
      <c r="H69" s="146"/>
    </row>
    <row r="70" spans="1:8">
      <c r="A70" s="129"/>
      <c r="B70" s="150"/>
      <c r="C70" s="150"/>
      <c r="D70" s="195"/>
      <c r="E70" s="151"/>
      <c r="F70" s="151"/>
      <c r="G70" s="129"/>
      <c r="H70" s="130"/>
    </row>
    <row r="71" spans="1:8">
      <c r="A71" s="129"/>
      <c r="B71" s="188"/>
      <c r="C71" s="188"/>
      <c r="D71" s="189"/>
      <c r="E71" s="190"/>
      <c r="F71" s="190"/>
      <c r="G71" s="129"/>
      <c r="H71" s="130"/>
    </row>
    <row r="72" spans="1:8">
      <c r="A72" s="129"/>
      <c r="B72" s="188"/>
      <c r="C72" s="188"/>
      <c r="D72" s="189"/>
      <c r="E72" s="190"/>
      <c r="F72" s="190"/>
      <c r="G72" s="129"/>
      <c r="H72" s="130"/>
    </row>
    <row r="73" spans="1:8">
      <c r="A73" s="129"/>
      <c r="B73" s="188"/>
      <c r="C73" s="188"/>
      <c r="D73" s="189"/>
      <c r="E73" s="190"/>
      <c r="F73" s="190"/>
      <c r="G73" s="129"/>
      <c r="H73" s="130"/>
    </row>
    <row r="74" spans="1:8">
      <c r="A74" s="144"/>
      <c r="B74" s="144"/>
      <c r="C74" s="144"/>
      <c r="D74" s="172"/>
      <c r="E74" s="144"/>
      <c r="F74" s="144"/>
      <c r="G74" s="173"/>
      <c r="H74" s="146"/>
    </row>
    <row r="75" spans="1:8">
      <c r="A75" s="144"/>
      <c r="B75" s="191"/>
      <c r="C75" s="191"/>
      <c r="D75" s="172"/>
      <c r="E75" s="144"/>
      <c r="F75" s="144"/>
      <c r="G75" s="145"/>
      <c r="H75" s="146"/>
    </row>
    <row r="76" spans="1:8">
      <c r="A76" s="196"/>
      <c r="B76" s="150"/>
      <c r="C76" s="178"/>
      <c r="D76" s="195"/>
      <c r="E76" s="151"/>
      <c r="F76" s="151"/>
      <c r="G76" s="129"/>
      <c r="H76" s="130"/>
    </row>
    <row r="77" spans="1:8">
      <c r="A77" s="196"/>
      <c r="B77" s="188"/>
      <c r="C77" s="197"/>
      <c r="D77" s="189"/>
      <c r="E77" s="190"/>
      <c r="F77" s="190"/>
      <c r="G77" s="129"/>
      <c r="H77" s="130"/>
    </row>
    <row r="78" spans="1:8">
      <c r="A78" s="196"/>
      <c r="B78" s="188"/>
      <c r="C78" s="197"/>
      <c r="D78" s="189"/>
      <c r="E78" s="190"/>
      <c r="F78" s="190"/>
      <c r="G78" s="129"/>
      <c r="H78" s="130"/>
    </row>
    <row r="79" spans="1:8">
      <c r="A79" s="196"/>
      <c r="B79" s="150"/>
      <c r="C79" s="178"/>
      <c r="D79" s="195"/>
      <c r="E79" s="151"/>
      <c r="F79" s="151"/>
      <c r="G79" s="129"/>
      <c r="H79" s="130"/>
    </row>
    <row r="80" spans="1:8">
      <c r="A80" s="196"/>
      <c r="B80" s="188"/>
      <c r="C80" s="197"/>
      <c r="D80" s="189"/>
      <c r="E80" s="190"/>
      <c r="F80" s="190"/>
      <c r="G80" s="129"/>
      <c r="H80" s="130"/>
    </row>
    <row r="81" spans="1:8">
      <c r="A81" s="196"/>
      <c r="B81" s="198"/>
      <c r="C81" s="198"/>
      <c r="D81" s="199"/>
      <c r="E81" s="200"/>
      <c r="F81" s="201"/>
      <c r="G81" s="129"/>
      <c r="H81" s="130"/>
    </row>
    <row r="82" spans="1:8">
      <c r="A82" s="144"/>
      <c r="B82" s="144"/>
      <c r="C82" s="144"/>
      <c r="D82" s="172"/>
      <c r="E82" s="144"/>
      <c r="F82" s="144"/>
      <c r="G82" s="173"/>
      <c r="H82" s="146"/>
    </row>
    <row r="83" spans="1:8">
      <c r="A83" s="144"/>
      <c r="B83" s="194"/>
      <c r="C83" s="194"/>
      <c r="D83" s="172"/>
      <c r="E83" s="144"/>
      <c r="F83" s="144"/>
      <c r="G83" s="145"/>
      <c r="H83" s="146"/>
    </row>
    <row r="84" spans="1:8">
      <c r="A84" s="196"/>
      <c r="B84" s="150"/>
      <c r="C84" s="150"/>
      <c r="D84" s="195"/>
      <c r="E84" s="151"/>
      <c r="F84" s="151"/>
      <c r="G84" s="129"/>
      <c r="H84" s="130"/>
    </row>
    <row r="85" spans="1:8">
      <c r="A85" s="196"/>
      <c r="B85" s="150"/>
      <c r="C85" s="150"/>
      <c r="D85" s="195"/>
      <c r="E85" s="151"/>
      <c r="F85" s="151"/>
      <c r="G85" s="129"/>
      <c r="H85" s="130"/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9"/>
  <sheetViews>
    <sheetView topLeftCell="A7" zoomScale="130" zoomScaleNormal="130" workbookViewId="0">
      <selection activeCell="C21" sqref="C21"/>
    </sheetView>
  </sheetViews>
  <sheetFormatPr defaultRowHeight="15"/>
  <cols>
    <col min="1" max="1" width="4.28515625" customWidth="1"/>
    <col min="2" max="2" width="12.140625" customWidth="1"/>
    <col min="3" max="3" width="51.140625" customWidth="1"/>
  </cols>
  <sheetData>
    <row r="1" spans="1:8" ht="18">
      <c r="A1" s="277" t="s">
        <v>0</v>
      </c>
      <c r="B1" s="278"/>
      <c r="C1" s="278"/>
      <c r="D1" s="278"/>
      <c r="E1" s="278"/>
      <c r="F1" s="278"/>
      <c r="G1" s="278"/>
      <c r="H1" s="278"/>
    </row>
    <row r="2" spans="1:8">
      <c r="A2" s="73" t="s">
        <v>49</v>
      </c>
      <c r="B2" s="3"/>
      <c r="C2" s="3"/>
      <c r="D2" s="114"/>
      <c r="E2" s="3"/>
      <c r="F2" s="3"/>
      <c r="G2" s="3"/>
      <c r="H2" s="3"/>
    </row>
    <row r="3" spans="1:8">
      <c r="A3" s="73" t="s">
        <v>146</v>
      </c>
      <c r="B3" s="3"/>
      <c r="C3" s="3"/>
      <c r="D3" s="114"/>
      <c r="E3" s="3"/>
      <c r="F3" s="3"/>
      <c r="G3" s="3"/>
      <c r="H3" s="3"/>
    </row>
    <row r="4" spans="1:8">
      <c r="A4" s="4" t="s">
        <v>1</v>
      </c>
      <c r="B4" s="2"/>
      <c r="C4" s="74" t="s">
        <v>50</v>
      </c>
      <c r="D4" s="115"/>
      <c r="E4" s="5"/>
      <c r="F4" s="5"/>
      <c r="G4" s="5"/>
      <c r="H4" s="5"/>
    </row>
    <row r="5" spans="1:8">
      <c r="A5" s="6"/>
      <c r="B5" s="7"/>
      <c r="C5" s="7"/>
      <c r="D5" s="116"/>
      <c r="E5" s="8"/>
      <c r="F5" s="9"/>
      <c r="G5" s="9"/>
      <c r="H5" s="8"/>
    </row>
    <row r="6" spans="1:8">
      <c r="A6" s="72" t="s">
        <v>51</v>
      </c>
      <c r="B6" s="3"/>
      <c r="C6" s="3"/>
      <c r="D6" s="114"/>
      <c r="E6" s="3"/>
      <c r="F6" s="3"/>
      <c r="G6" s="3"/>
      <c r="H6" s="3"/>
    </row>
    <row r="7" spans="1:8">
      <c r="A7" s="72" t="s">
        <v>52</v>
      </c>
      <c r="B7" s="3"/>
      <c r="C7" s="3"/>
      <c r="D7" s="114"/>
      <c r="E7" s="72" t="s">
        <v>48</v>
      </c>
      <c r="F7" s="3"/>
      <c r="G7" s="3"/>
      <c r="H7" s="3"/>
    </row>
    <row r="8" spans="1:8">
      <c r="A8" s="279" t="s">
        <v>53</v>
      </c>
      <c r="B8" s="280"/>
      <c r="C8" s="280"/>
      <c r="D8" s="117"/>
      <c r="E8" s="72" t="s">
        <v>91</v>
      </c>
      <c r="F8" s="11"/>
      <c r="G8" s="11"/>
      <c r="H8" s="12"/>
    </row>
    <row r="9" spans="1:8">
      <c r="A9" s="6"/>
      <c r="B9" s="6"/>
      <c r="C9" s="6"/>
      <c r="D9" s="118"/>
      <c r="E9" s="6"/>
      <c r="F9" s="6"/>
      <c r="G9" s="6"/>
      <c r="H9" s="6"/>
    </row>
    <row r="10" spans="1:8" ht="22.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57</v>
      </c>
    </row>
    <row r="11" spans="1:8">
      <c r="A11" s="13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</row>
    <row r="12" spans="1:8">
      <c r="A12" s="6"/>
      <c r="B12" s="6"/>
      <c r="C12" s="6"/>
      <c r="D12" s="118"/>
      <c r="E12" s="6"/>
      <c r="F12" s="6"/>
      <c r="G12" s="6"/>
      <c r="H12" s="6"/>
    </row>
    <row r="13" spans="1:8">
      <c r="A13" s="14"/>
      <c r="B13" s="65"/>
      <c r="C13" s="65" t="s">
        <v>58</v>
      </c>
      <c r="D13" s="119"/>
      <c r="E13" s="66"/>
      <c r="F13" s="67"/>
      <c r="G13" s="245">
        <f>G14+G20+G23+G25+G30+G36</f>
        <v>0</v>
      </c>
      <c r="H13" s="66">
        <f>G13*1.2</f>
        <v>0</v>
      </c>
    </row>
    <row r="14" spans="1:8">
      <c r="A14" s="15"/>
      <c r="B14" s="89" t="s">
        <v>9</v>
      </c>
      <c r="C14" s="89" t="s">
        <v>17</v>
      </c>
      <c r="D14" s="120"/>
      <c r="E14" s="90"/>
      <c r="F14" s="91"/>
      <c r="G14" s="246">
        <f>SUM(G15:G18)</f>
        <v>0</v>
      </c>
      <c r="H14" s="98"/>
    </row>
    <row r="15" spans="1:8">
      <c r="A15" s="77">
        <v>1</v>
      </c>
      <c r="B15" s="78" t="s">
        <v>18</v>
      </c>
      <c r="C15" s="78" t="s">
        <v>19</v>
      </c>
      <c r="D15" s="121" t="s">
        <v>20</v>
      </c>
      <c r="E15" s="79">
        <v>0.19</v>
      </c>
      <c r="F15" s="80"/>
      <c r="G15" s="247"/>
      <c r="H15" s="100">
        <v>20</v>
      </c>
    </row>
    <row r="16" spans="1:8" ht="23.25">
      <c r="A16" s="77">
        <v>2</v>
      </c>
      <c r="B16" s="81">
        <v>162601102</v>
      </c>
      <c r="C16" s="81" t="s">
        <v>32</v>
      </c>
      <c r="D16" s="82" t="s">
        <v>20</v>
      </c>
      <c r="E16" s="83">
        <v>0</v>
      </c>
      <c r="F16" s="84"/>
      <c r="G16" s="247"/>
      <c r="H16" s="100">
        <v>20</v>
      </c>
    </row>
    <row r="17" spans="1:8">
      <c r="A17" s="77">
        <v>3</v>
      </c>
      <c r="B17" s="81" t="s">
        <v>33</v>
      </c>
      <c r="C17" s="81" t="s">
        <v>34</v>
      </c>
      <c r="D17" s="82" t="s">
        <v>20</v>
      </c>
      <c r="E17" s="83">
        <v>0</v>
      </c>
      <c r="F17" s="84"/>
      <c r="G17" s="247"/>
      <c r="H17" s="100">
        <v>20</v>
      </c>
    </row>
    <row r="18" spans="1:8">
      <c r="A18" s="77">
        <v>4</v>
      </c>
      <c r="B18" s="85">
        <v>167200100100</v>
      </c>
      <c r="C18" s="86" t="s">
        <v>45</v>
      </c>
      <c r="D18" s="87" t="s">
        <v>20</v>
      </c>
      <c r="E18" s="83">
        <v>0</v>
      </c>
      <c r="F18" s="84"/>
      <c r="G18" s="247"/>
      <c r="H18" s="100">
        <v>20</v>
      </c>
    </row>
    <row r="19" spans="1:8">
      <c r="B19" s="35"/>
      <c r="C19" s="35"/>
      <c r="D19" s="36"/>
      <c r="E19" s="37"/>
      <c r="F19" s="38"/>
      <c r="G19" s="248"/>
      <c r="H19" s="101"/>
    </row>
    <row r="20" spans="1:8">
      <c r="B20" s="56" t="s">
        <v>10</v>
      </c>
      <c r="C20" s="56" t="s">
        <v>40</v>
      </c>
      <c r="D20" s="122"/>
      <c r="G20" s="249"/>
      <c r="H20" s="101"/>
    </row>
    <row r="21" spans="1:8">
      <c r="A21" s="125">
        <v>5</v>
      </c>
      <c r="B21" s="81">
        <v>275321117</v>
      </c>
      <c r="C21" s="86" t="s">
        <v>147</v>
      </c>
      <c r="D21" s="87" t="s">
        <v>20</v>
      </c>
      <c r="E21" s="83">
        <v>0.15</v>
      </c>
      <c r="F21" s="84"/>
      <c r="G21" s="250"/>
      <c r="H21" s="100">
        <v>20</v>
      </c>
    </row>
    <row r="22" spans="1:8">
      <c r="A22" s="177"/>
      <c r="B22" s="35"/>
      <c r="C22" s="68"/>
      <c r="D22" s="69"/>
      <c r="E22" s="37"/>
      <c r="F22" s="38"/>
      <c r="G22" s="251"/>
      <c r="H22" s="130"/>
    </row>
    <row r="23" spans="1:8">
      <c r="B23" s="56">
        <v>3</v>
      </c>
      <c r="C23" s="56" t="s">
        <v>46</v>
      </c>
      <c r="D23" s="69"/>
      <c r="E23" s="37"/>
      <c r="F23" s="38"/>
      <c r="G23" s="252"/>
      <c r="H23" s="101"/>
    </row>
    <row r="24" spans="1:8">
      <c r="A24" s="125">
        <v>6</v>
      </c>
      <c r="B24" s="39">
        <v>311272208</v>
      </c>
      <c r="C24" s="53" t="s">
        <v>71</v>
      </c>
      <c r="D24" s="54" t="s">
        <v>20</v>
      </c>
      <c r="E24" s="40">
        <v>0.05</v>
      </c>
      <c r="F24" s="92"/>
      <c r="G24" s="250"/>
      <c r="H24" s="100">
        <v>20</v>
      </c>
    </row>
    <row r="25" spans="1:8">
      <c r="G25" s="205"/>
    </row>
    <row r="26" spans="1:8">
      <c r="B26" s="42" t="s">
        <v>35</v>
      </c>
      <c r="C26" s="42" t="s">
        <v>36</v>
      </c>
      <c r="D26" s="41"/>
      <c r="E26" s="43"/>
      <c r="F26" s="44"/>
      <c r="G26" s="252"/>
      <c r="H26" s="101"/>
    </row>
    <row r="27" spans="1:8">
      <c r="A27" s="127">
        <v>7</v>
      </c>
      <c r="B27" s="46">
        <v>764352213</v>
      </c>
      <c r="C27" s="46" t="s">
        <v>107</v>
      </c>
      <c r="D27" s="45" t="s">
        <v>21</v>
      </c>
      <c r="E27" s="47">
        <v>0.38500000000000001</v>
      </c>
      <c r="F27" s="96"/>
      <c r="G27" s="250"/>
      <c r="H27" s="100">
        <v>20</v>
      </c>
    </row>
    <row r="28" spans="1:8">
      <c r="A28" s="127">
        <v>8</v>
      </c>
      <c r="B28" s="212">
        <v>553441702</v>
      </c>
      <c r="C28" s="213" t="s">
        <v>108</v>
      </c>
      <c r="D28" s="214" t="s">
        <v>21</v>
      </c>
      <c r="E28" s="215">
        <v>0.38500000000000001</v>
      </c>
      <c r="F28" s="216"/>
      <c r="G28" s="250"/>
      <c r="H28" s="100">
        <v>20</v>
      </c>
    </row>
    <row r="29" spans="1:8">
      <c r="B29" s="209"/>
      <c r="C29" s="209"/>
      <c r="D29" s="209"/>
      <c r="E29" s="209"/>
      <c r="F29" s="209"/>
      <c r="G29" s="205"/>
    </row>
    <row r="30" spans="1:8">
      <c r="B30" s="26" t="s">
        <v>24</v>
      </c>
      <c r="C30" s="26" t="s">
        <v>25</v>
      </c>
      <c r="D30" s="210"/>
      <c r="E30" s="209"/>
      <c r="F30" s="209"/>
      <c r="G30" s="252"/>
      <c r="H30" s="101"/>
    </row>
    <row r="31" spans="1:8">
      <c r="A31" s="127">
        <v>9</v>
      </c>
      <c r="B31" s="109">
        <v>762712140</v>
      </c>
      <c r="C31" s="110" t="s">
        <v>54</v>
      </c>
      <c r="D31" s="111" t="s">
        <v>23</v>
      </c>
      <c r="E31" s="112">
        <v>5.8</v>
      </c>
      <c r="F31" s="113"/>
      <c r="G31" s="250"/>
      <c r="H31" s="100">
        <v>20</v>
      </c>
    </row>
    <row r="32" spans="1:8">
      <c r="A32" s="202">
        <v>10</v>
      </c>
      <c r="B32" s="104">
        <v>592173300</v>
      </c>
      <c r="C32" s="219" t="s">
        <v>92</v>
      </c>
      <c r="D32" s="220" t="s">
        <v>20</v>
      </c>
      <c r="E32" s="106">
        <v>0.1</v>
      </c>
      <c r="F32" s="221"/>
      <c r="G32" s="253"/>
      <c r="H32" s="108">
        <v>20</v>
      </c>
    </row>
    <row r="33" spans="1:8">
      <c r="A33" s="127">
        <v>11</v>
      </c>
      <c r="B33" s="29">
        <v>762341250</v>
      </c>
      <c r="C33" s="75" t="s">
        <v>55</v>
      </c>
      <c r="D33" s="76" t="s">
        <v>20</v>
      </c>
      <c r="E33" s="30">
        <v>0.1</v>
      </c>
      <c r="F33" s="95"/>
      <c r="G33" s="250"/>
      <c r="H33" s="100">
        <v>20</v>
      </c>
    </row>
    <row r="34" spans="1:8">
      <c r="A34" s="127">
        <v>12</v>
      </c>
      <c r="B34" s="29">
        <v>998762102</v>
      </c>
      <c r="C34" s="75" t="s">
        <v>56</v>
      </c>
      <c r="D34" s="76" t="s">
        <v>31</v>
      </c>
      <c r="E34" s="30">
        <v>0.1</v>
      </c>
      <c r="F34" s="95"/>
      <c r="G34" s="250"/>
      <c r="H34" s="100">
        <v>20</v>
      </c>
    </row>
    <row r="35" spans="1:8">
      <c r="G35" s="205"/>
    </row>
    <row r="36" spans="1:8">
      <c r="B36" s="61">
        <v>783</v>
      </c>
      <c r="C36" s="61" t="s">
        <v>44</v>
      </c>
      <c r="D36" s="122"/>
      <c r="G36" s="252"/>
      <c r="H36" s="101"/>
    </row>
    <row r="37" spans="1:8">
      <c r="A37" s="164">
        <v>13</v>
      </c>
      <c r="B37" s="128">
        <v>783626020</v>
      </c>
      <c r="C37" s="62" t="s">
        <v>67</v>
      </c>
      <c r="D37" s="123" t="s">
        <v>43</v>
      </c>
      <c r="E37" s="63">
        <v>0.5</v>
      </c>
      <c r="F37" s="264"/>
      <c r="G37" s="250"/>
      <c r="H37" s="100">
        <v>20</v>
      </c>
    </row>
    <row r="38" spans="1:8">
      <c r="A38" s="164">
        <v>14</v>
      </c>
      <c r="B38" s="128">
        <v>783782203</v>
      </c>
      <c r="C38" s="62" t="s">
        <v>68</v>
      </c>
      <c r="D38" s="123" t="s">
        <v>43</v>
      </c>
      <c r="E38" s="63">
        <v>0.5</v>
      </c>
      <c r="F38" s="264"/>
      <c r="G38" s="250"/>
      <c r="H38" s="100">
        <v>20</v>
      </c>
    </row>
    <row r="39" spans="1:8">
      <c r="A39" s="164">
        <v>15</v>
      </c>
      <c r="B39" s="203">
        <v>783782200</v>
      </c>
      <c r="C39" s="162" t="s">
        <v>89</v>
      </c>
      <c r="D39" s="229" t="s">
        <v>43</v>
      </c>
      <c r="E39" s="163">
        <v>0.25</v>
      </c>
      <c r="F39" s="266"/>
      <c r="G39" s="250"/>
      <c r="H39" s="100">
        <v>20</v>
      </c>
    </row>
  </sheetData>
  <mergeCells count="2">
    <mergeCell ref="A1:H1"/>
    <mergeCell ref="A8:C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NINA</vt:lpstr>
      <vt:lpstr>ALTÁN</vt:lpstr>
      <vt:lpstr>PINTA</vt:lpstr>
      <vt:lpstr>HNIEZDO</vt:lpstr>
      <vt:lpstr>HOJDAČKA</vt:lpstr>
      <vt:lpstr>FITDRÁHA</vt:lpstr>
      <vt:lpstr>PIESKOVISKO</vt:lpstr>
      <vt:lpstr>LAVIČKA </vt:lpstr>
      <vt:lpstr>INFOTABUĽA</vt:lpstr>
      <vt:lpstr>SMETIAK</vt:lpstr>
      <vt:lpstr>Rekapitulácia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2022-03-08T22:13:18Z</dcterms:modified>
</cp:coreProperties>
</file>