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1815" windowWidth="15480" windowHeight="4695" tabRatio="896" activeTab="0"/>
  </bookViews>
  <sheets>
    <sheet name="Rozpočet STEZ" sheetId="1" r:id="rId1"/>
  </sheets>
  <definedNames>
    <definedName name="_xlnm.Print_Area" localSheetId="0">'Rozpočet STEZ'!$A$1:$G$116</definedName>
  </definedNames>
  <calcPr fullCalcOnLoad="1"/>
</workbook>
</file>

<file path=xl/sharedStrings.xml><?xml version="1.0" encoding="utf-8"?>
<sst xmlns="http://schemas.openxmlformats.org/spreadsheetml/2006/main" count="108" uniqueCount="85">
  <si>
    <t>Plán</t>
  </si>
  <si>
    <t>Cestovné</t>
  </si>
  <si>
    <t>Stočné</t>
  </si>
  <si>
    <t>Úroky</t>
  </si>
  <si>
    <t>Ostatné služby</t>
  </si>
  <si>
    <t>Revízie</t>
  </si>
  <si>
    <t>Mzdové náklady</t>
  </si>
  <si>
    <t>Iné ostatné náklady</t>
  </si>
  <si>
    <t>Nemocenské</t>
  </si>
  <si>
    <t xml:space="preserve">A. Plán prevádzkových nákladov </t>
  </si>
  <si>
    <t>Číslo</t>
  </si>
  <si>
    <t>Názov</t>
  </si>
  <si>
    <t>Skutočnosť</t>
  </si>
  <si>
    <t>účtu</t>
  </si>
  <si>
    <t>Spotreba materiálu</t>
  </si>
  <si>
    <t>Spotreba čist. Prostriedkov</t>
  </si>
  <si>
    <t>Spotreba tlačív a kanc.potr.</t>
  </si>
  <si>
    <t>Spotreba PHM</t>
  </si>
  <si>
    <t>Spotreba plynu PB</t>
  </si>
  <si>
    <t>Spotreba DHIM</t>
  </si>
  <si>
    <t>Spotreba prac. odevov</t>
  </si>
  <si>
    <t>Spotreba - odborná literatúra</t>
  </si>
  <si>
    <t>Spotreba el. energie</t>
  </si>
  <si>
    <t>Spotreba tepla</t>
  </si>
  <si>
    <t>Spotreba vody</t>
  </si>
  <si>
    <t>Ostatná spotreba</t>
  </si>
  <si>
    <t>Opravy a drobná údržba</t>
  </si>
  <si>
    <t>Opravy a udržiavanie</t>
  </si>
  <si>
    <t>Náklady na reprezentáciu</t>
  </si>
  <si>
    <t>Telefónne poplatky</t>
  </si>
  <si>
    <t>Poštové poplatky</t>
  </si>
  <si>
    <t>Školenia</t>
  </si>
  <si>
    <t>Odvoz TKO</t>
  </si>
  <si>
    <t>Mzdové náklady stal.prac.</t>
  </si>
  <si>
    <t>Zákonné sociálne odvody</t>
  </si>
  <si>
    <t>Zákonné sociálne poistenie</t>
  </si>
  <si>
    <t>Ost.zák. poist - dopln. Dôch</t>
  </si>
  <si>
    <t>Zákonné sociálne náklady</t>
  </si>
  <si>
    <t>Ostatné poplatky</t>
  </si>
  <si>
    <t>Ostatné pokuty a penále</t>
  </si>
  <si>
    <t>Ostatné náklady</t>
  </si>
  <si>
    <t>Poistné nehnuteľnosti</t>
  </si>
  <si>
    <t>Poistné HIM</t>
  </si>
  <si>
    <t>Poplatky banke</t>
  </si>
  <si>
    <t>NÁKLADY CELKOM</t>
  </si>
  <si>
    <t>B. Plán prevádzkových  výnosov</t>
  </si>
  <si>
    <t>Tržby - ľadová plocha</t>
  </si>
  <si>
    <t>Tržby za saunu</t>
  </si>
  <si>
    <t>Tržby - letné kúpalisko</t>
  </si>
  <si>
    <t>Nájom neb.priest.Zimný št.</t>
  </si>
  <si>
    <t>Nájom - neb.priest.Krytá plav.</t>
  </si>
  <si>
    <t>Nájom - Spiš View Trading</t>
  </si>
  <si>
    <t>Nájom neb.priest.Preveza</t>
  </si>
  <si>
    <t>Tržby - športová hala</t>
  </si>
  <si>
    <t>Nájom neb.priest.Šport. hala</t>
  </si>
  <si>
    <t>Nájom neb.priest.futb.štadión</t>
  </si>
  <si>
    <t>Nájomné parkovisko</t>
  </si>
  <si>
    <t>Futbal.štadión - ihriska</t>
  </si>
  <si>
    <t>Ostatné príjmy</t>
  </si>
  <si>
    <t>Tržby z predaja služieb</t>
  </si>
  <si>
    <t>Akt.hmot.inves.</t>
  </si>
  <si>
    <t>Iné ostatné výnosy</t>
  </si>
  <si>
    <t>Tržby z predaja HIM</t>
  </si>
  <si>
    <t>Prevádzkové dotácie MsÚ</t>
  </si>
  <si>
    <t>Prevádzkové dotácie</t>
  </si>
  <si>
    <t>VÝNOSY CELKOM</t>
  </si>
  <si>
    <t>HOSPODÁRSKY VÝSLEDOK</t>
  </si>
  <si>
    <t>Softwer</t>
  </si>
  <si>
    <t>Poist zák.+havarijne</t>
  </si>
  <si>
    <t>Náklady na propagáciu</t>
  </si>
  <si>
    <t>Tržby KOLKÁREŇ</t>
  </si>
  <si>
    <t>Tržby - VEREJNE KORČUĽOVANIE</t>
  </si>
  <si>
    <t>Atlet. Štadion - Tržby</t>
  </si>
  <si>
    <t>Atlt. Štadión - nájom nebyt. Priest</t>
  </si>
  <si>
    <t>Dohody o vykonaní práce a prac.činnosti</t>
  </si>
  <si>
    <t>Tržby za bazén krytej plavárne</t>
  </si>
  <si>
    <t>Návrh STEZ</t>
  </si>
  <si>
    <t>Návrh po</t>
  </si>
  <si>
    <t>schválení</t>
  </si>
  <si>
    <t>Zmenený plán</t>
  </si>
  <si>
    <t>na r. 2008</t>
  </si>
  <si>
    <t>k 3. zmene</t>
  </si>
  <si>
    <t>za 1. - 7. 2008</t>
  </si>
  <si>
    <t>MsR</t>
  </si>
  <si>
    <t xml:space="preserve">                                                                          Rozpočet  STEZ - CELKOM  na rok 2008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</si>
</sst>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#,##0;[Red]#,##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48"/>
      <name val="Arial CE"/>
      <family val="2"/>
    </font>
    <font>
      <b/>
      <sz val="48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7" fillId="0" borderId="31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49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50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3" fontId="6" fillId="0" borderId="52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="25" zoomScaleNormal="25" zoomScaleSheetLayoutView="25" workbookViewId="0" topLeftCell="A5">
      <selection activeCell="B18" sqref="B18"/>
    </sheetView>
  </sheetViews>
  <sheetFormatPr defaultColWidth="9.00390625" defaultRowHeight="75" customHeight="1"/>
  <cols>
    <col min="1" max="1" width="41.125" style="20" customWidth="1"/>
    <col min="2" max="2" width="169.125" style="20" customWidth="1"/>
    <col min="3" max="3" width="51.625" style="20" customWidth="1"/>
    <col min="4" max="4" width="72.00390625" style="20" customWidth="1"/>
    <col min="5" max="6" width="60.00390625" style="20" customWidth="1"/>
    <col min="7" max="7" width="65.75390625" style="20" customWidth="1"/>
    <col min="8" max="8" width="38.25390625" style="20" customWidth="1"/>
    <col min="9" max="16384" width="9.125" style="20" customWidth="1"/>
  </cols>
  <sheetData>
    <row r="1" spans="1:6" ht="75" customHeight="1">
      <c r="A1" s="2"/>
      <c r="B1" s="3" t="s">
        <v>84</v>
      </c>
      <c r="C1" s="2"/>
      <c r="D1" s="2"/>
      <c r="E1" s="2"/>
      <c r="F1" s="2"/>
    </row>
    <row r="2" spans="1:6" ht="75" customHeight="1">
      <c r="A2" s="1"/>
      <c r="B2" s="1"/>
      <c r="C2" s="21"/>
      <c r="D2" s="21"/>
      <c r="E2" s="21"/>
      <c r="F2" s="21"/>
    </row>
    <row r="3" spans="1:6" ht="75" customHeight="1">
      <c r="A3" s="1"/>
      <c r="B3" s="21"/>
      <c r="C3" s="21"/>
      <c r="D3" s="21"/>
      <c r="E3" s="21"/>
      <c r="F3" s="21"/>
    </row>
    <row r="4" spans="1:6" ht="75" customHeight="1" thickBot="1">
      <c r="A4" s="1" t="s">
        <v>9</v>
      </c>
      <c r="B4" s="2"/>
      <c r="C4" s="21"/>
      <c r="D4" s="21"/>
      <c r="E4" s="21"/>
      <c r="F4" s="21"/>
    </row>
    <row r="5" spans="1:6" ht="75" customHeight="1" thickBot="1">
      <c r="A5" s="2"/>
      <c r="B5" s="2"/>
      <c r="C5" s="2"/>
      <c r="D5" s="2"/>
      <c r="E5" s="80" t="s">
        <v>76</v>
      </c>
      <c r="F5" s="81" t="s">
        <v>77</v>
      </c>
    </row>
    <row r="6" spans="1:7" ht="75" customHeight="1">
      <c r="A6" s="22" t="s">
        <v>10</v>
      </c>
      <c r="B6" s="23" t="s">
        <v>11</v>
      </c>
      <c r="C6" s="76" t="s">
        <v>0</v>
      </c>
      <c r="D6" s="70" t="s">
        <v>12</v>
      </c>
      <c r="E6" s="77" t="s">
        <v>81</v>
      </c>
      <c r="F6" s="78" t="s">
        <v>78</v>
      </c>
      <c r="G6" s="71" t="s">
        <v>79</v>
      </c>
    </row>
    <row r="7" spans="1:7" ht="75" customHeight="1" thickBot="1">
      <c r="A7" s="24" t="s">
        <v>13</v>
      </c>
      <c r="B7" s="25" t="s">
        <v>13</v>
      </c>
      <c r="C7" s="82">
        <v>2008</v>
      </c>
      <c r="D7" s="73" t="s">
        <v>82</v>
      </c>
      <c r="E7" s="83">
        <v>2008</v>
      </c>
      <c r="F7" s="79" t="s">
        <v>83</v>
      </c>
      <c r="G7" s="72" t="s">
        <v>80</v>
      </c>
    </row>
    <row r="8" spans="1:7" ht="75" customHeight="1">
      <c r="A8" s="26">
        <v>501100</v>
      </c>
      <c r="B8" s="7" t="s">
        <v>14</v>
      </c>
      <c r="C8" s="27">
        <v>885</v>
      </c>
      <c r="D8" s="27">
        <v>580</v>
      </c>
      <c r="E8" s="27">
        <v>200</v>
      </c>
      <c r="F8" s="27">
        <v>200</v>
      </c>
      <c r="G8" s="27">
        <f aca="true" t="shared" si="0" ref="G8:G15">C8+F8</f>
        <v>1085</v>
      </c>
    </row>
    <row r="9" spans="1:7" ht="75" customHeight="1">
      <c r="A9" s="28">
        <v>501101</v>
      </c>
      <c r="B9" s="8" t="s">
        <v>15</v>
      </c>
      <c r="C9" s="27">
        <v>145</v>
      </c>
      <c r="D9" s="29">
        <v>103</v>
      </c>
      <c r="E9" s="29"/>
      <c r="F9" s="29"/>
      <c r="G9" s="27">
        <f t="shared" si="0"/>
        <v>145</v>
      </c>
    </row>
    <row r="10" spans="1:7" ht="75" customHeight="1">
      <c r="A10" s="28">
        <v>501110</v>
      </c>
      <c r="B10" s="8" t="s">
        <v>16</v>
      </c>
      <c r="C10" s="27">
        <v>69</v>
      </c>
      <c r="D10" s="29">
        <v>35</v>
      </c>
      <c r="E10" s="29"/>
      <c r="F10" s="29"/>
      <c r="G10" s="27">
        <f t="shared" si="0"/>
        <v>69</v>
      </c>
    </row>
    <row r="11" spans="1:7" ht="75" customHeight="1">
      <c r="A11" s="28">
        <v>501120</v>
      </c>
      <c r="B11" s="8" t="s">
        <v>17</v>
      </c>
      <c r="C11" s="27">
        <v>300</v>
      </c>
      <c r="D11" s="29">
        <v>132</v>
      </c>
      <c r="E11" s="29"/>
      <c r="F11" s="29"/>
      <c r="G11" s="27">
        <f t="shared" si="0"/>
        <v>300</v>
      </c>
    </row>
    <row r="12" spans="1:7" ht="75" customHeight="1">
      <c r="A12" s="28">
        <v>501130</v>
      </c>
      <c r="B12" s="8" t="s">
        <v>18</v>
      </c>
      <c r="C12" s="27">
        <v>8</v>
      </c>
      <c r="D12" s="29">
        <v>1</v>
      </c>
      <c r="E12" s="29"/>
      <c r="F12" s="29"/>
      <c r="G12" s="27">
        <f t="shared" si="0"/>
        <v>8</v>
      </c>
    </row>
    <row r="13" spans="1:7" ht="75" customHeight="1">
      <c r="A13" s="28">
        <v>501140</v>
      </c>
      <c r="B13" s="8" t="s">
        <v>19</v>
      </c>
      <c r="C13" s="27">
        <v>250</v>
      </c>
      <c r="D13" s="29">
        <v>460</v>
      </c>
      <c r="E13" s="29">
        <v>320</v>
      </c>
      <c r="F13" s="29">
        <v>320</v>
      </c>
      <c r="G13" s="27">
        <f t="shared" si="0"/>
        <v>570</v>
      </c>
    </row>
    <row r="14" spans="1:7" ht="75" customHeight="1">
      <c r="A14" s="28">
        <v>501141</v>
      </c>
      <c r="B14" s="8" t="s">
        <v>20</v>
      </c>
      <c r="C14" s="27">
        <v>90</v>
      </c>
      <c r="D14" s="29">
        <v>43</v>
      </c>
      <c r="E14" s="29"/>
      <c r="F14" s="29"/>
      <c r="G14" s="27">
        <f t="shared" si="0"/>
        <v>90</v>
      </c>
    </row>
    <row r="15" spans="1:7" ht="75" customHeight="1" thickBot="1">
      <c r="A15" s="30">
        <v>501150</v>
      </c>
      <c r="B15" s="9" t="s">
        <v>21</v>
      </c>
      <c r="C15" s="27">
        <v>20</v>
      </c>
      <c r="D15" s="31">
        <v>18</v>
      </c>
      <c r="E15" s="31"/>
      <c r="F15" s="31"/>
      <c r="G15" s="27">
        <f t="shared" si="0"/>
        <v>20</v>
      </c>
    </row>
    <row r="16" spans="1:7" ht="75" customHeight="1" thickBot="1">
      <c r="A16" s="32">
        <v>501</v>
      </c>
      <c r="B16" s="5" t="s">
        <v>14</v>
      </c>
      <c r="C16" s="19">
        <f>C8+C9+C10+C11+C12+C13+C14+C15</f>
        <v>1767</v>
      </c>
      <c r="D16" s="19">
        <f>D8+D9+D10+D11+D12+D13+D14+D15</f>
        <v>1372</v>
      </c>
      <c r="E16" s="19">
        <f>E8+E9+E10+E11+E12+E13+E14+E15</f>
        <v>520</v>
      </c>
      <c r="F16" s="19">
        <f>F8+F9+F10+F11+F12+F13+F14+F15</f>
        <v>520</v>
      </c>
      <c r="G16" s="19">
        <f>G8+G9+G10+G11+G12+G13+G14+G15</f>
        <v>2287</v>
      </c>
    </row>
    <row r="17" spans="1:7" ht="75" customHeight="1" thickBot="1">
      <c r="A17" s="2"/>
      <c r="B17" s="2"/>
      <c r="C17" s="2"/>
      <c r="D17" s="2"/>
      <c r="E17" s="2"/>
      <c r="F17" s="2"/>
      <c r="G17" s="33"/>
    </row>
    <row r="18" spans="1:7" ht="75" customHeight="1">
      <c r="A18" s="34">
        <v>502101</v>
      </c>
      <c r="B18" s="35" t="s">
        <v>22</v>
      </c>
      <c r="C18" s="36">
        <v>5300</v>
      </c>
      <c r="D18" s="37">
        <v>2860</v>
      </c>
      <c r="E18" s="37">
        <v>460</v>
      </c>
      <c r="F18" s="37">
        <v>460</v>
      </c>
      <c r="G18" s="27">
        <f>C18+F18</f>
        <v>5760</v>
      </c>
    </row>
    <row r="19" spans="1:7" ht="75" customHeight="1">
      <c r="A19" s="28">
        <v>502103</v>
      </c>
      <c r="B19" s="8" t="s">
        <v>23</v>
      </c>
      <c r="C19" s="15">
        <v>8600</v>
      </c>
      <c r="D19" s="29">
        <v>4972</v>
      </c>
      <c r="E19" s="29">
        <v>570</v>
      </c>
      <c r="F19" s="29">
        <v>570</v>
      </c>
      <c r="G19" s="27">
        <f>C19+F19</f>
        <v>9170</v>
      </c>
    </row>
    <row r="20" spans="1:7" ht="75" customHeight="1" thickBot="1">
      <c r="A20" s="30">
        <v>502200</v>
      </c>
      <c r="B20" s="9" t="s">
        <v>24</v>
      </c>
      <c r="C20" s="38">
        <v>1400</v>
      </c>
      <c r="D20" s="31">
        <v>748</v>
      </c>
      <c r="E20" s="31"/>
      <c r="F20" s="31"/>
      <c r="G20" s="27">
        <f>C20+F20</f>
        <v>1400</v>
      </c>
    </row>
    <row r="21" spans="1:7" ht="75" customHeight="1" thickBot="1">
      <c r="A21" s="32">
        <v>502</v>
      </c>
      <c r="B21" s="5" t="s">
        <v>25</v>
      </c>
      <c r="C21" s="19">
        <f>C18+C19+C20</f>
        <v>15300</v>
      </c>
      <c r="D21" s="19">
        <f>D18+D19+D20</f>
        <v>8580</v>
      </c>
      <c r="E21" s="19">
        <f>E18+E19+E20</f>
        <v>1030</v>
      </c>
      <c r="F21" s="19">
        <f>F18+F19+F20</f>
        <v>1030</v>
      </c>
      <c r="G21" s="19">
        <f>G18+G19+G20</f>
        <v>16330</v>
      </c>
    </row>
    <row r="22" spans="1:7" ht="75" customHeight="1" thickBot="1">
      <c r="A22" s="2"/>
      <c r="B22" s="2"/>
      <c r="C22" s="2"/>
      <c r="D22" s="2"/>
      <c r="E22" s="2"/>
      <c r="F22" s="2"/>
      <c r="G22" s="33"/>
    </row>
    <row r="23" spans="1:7" ht="75" customHeight="1">
      <c r="A23" s="34">
        <v>511100</v>
      </c>
      <c r="B23" s="35" t="s">
        <v>26</v>
      </c>
      <c r="C23" s="37">
        <v>3134</v>
      </c>
      <c r="D23" s="16">
        <v>1165</v>
      </c>
      <c r="E23" s="16"/>
      <c r="F23" s="16">
        <v>-857</v>
      </c>
      <c r="G23" s="27">
        <f>C23+F23</f>
        <v>2277</v>
      </c>
    </row>
    <row r="24" spans="1:7" ht="75" customHeight="1" thickBot="1">
      <c r="A24" s="30">
        <v>511101</v>
      </c>
      <c r="B24" s="9"/>
      <c r="C24" s="39"/>
      <c r="D24" s="40">
        <v>0</v>
      </c>
      <c r="E24" s="40"/>
      <c r="F24" s="40"/>
      <c r="G24" s="27">
        <f>C24+E24</f>
        <v>0</v>
      </c>
    </row>
    <row r="25" spans="1:7" ht="75" customHeight="1" thickBot="1">
      <c r="A25" s="32">
        <v>511</v>
      </c>
      <c r="B25" s="5" t="s">
        <v>27</v>
      </c>
      <c r="C25" s="19">
        <f>C24+C23</f>
        <v>3134</v>
      </c>
      <c r="D25" s="19">
        <f>D24+D23</f>
        <v>1165</v>
      </c>
      <c r="E25" s="19">
        <f>E24+E23</f>
        <v>0</v>
      </c>
      <c r="F25" s="19">
        <f>F24+F23</f>
        <v>-857</v>
      </c>
      <c r="G25" s="19">
        <f>G24+G23</f>
        <v>2277</v>
      </c>
    </row>
    <row r="26" spans="1:7" ht="75" customHeight="1" thickBot="1">
      <c r="A26" s="2"/>
      <c r="B26" s="2"/>
      <c r="C26" s="2"/>
      <c r="D26" s="2"/>
      <c r="E26" s="2"/>
      <c r="F26" s="2"/>
      <c r="G26" s="33"/>
    </row>
    <row r="27" spans="1:7" ht="75" customHeight="1" thickBot="1">
      <c r="A27" s="41">
        <v>512100</v>
      </c>
      <c r="B27" s="42" t="s">
        <v>1</v>
      </c>
      <c r="C27" s="13">
        <v>18</v>
      </c>
      <c r="D27" s="43">
        <v>1</v>
      </c>
      <c r="E27" s="43"/>
      <c r="F27" s="43"/>
      <c r="G27" s="27">
        <f>C27+F27</f>
        <v>18</v>
      </c>
    </row>
    <row r="28" spans="1:7" ht="75" customHeight="1" thickBot="1">
      <c r="A28" s="32">
        <v>512</v>
      </c>
      <c r="B28" s="5" t="s">
        <v>1</v>
      </c>
      <c r="C28" s="19">
        <f>C27</f>
        <v>18</v>
      </c>
      <c r="D28" s="19">
        <f>D27</f>
        <v>1</v>
      </c>
      <c r="E28" s="19">
        <f>E27</f>
        <v>0</v>
      </c>
      <c r="F28" s="19">
        <f>F27</f>
        <v>0</v>
      </c>
      <c r="G28" s="19">
        <f>G27</f>
        <v>18</v>
      </c>
    </row>
    <row r="29" spans="1:7" ht="75" customHeight="1" thickBot="1">
      <c r="A29" s="2"/>
      <c r="B29" s="2"/>
      <c r="C29" s="2"/>
      <c r="D29" s="2"/>
      <c r="E29" s="2"/>
      <c r="F29" s="2"/>
      <c r="G29" s="33"/>
    </row>
    <row r="30" spans="1:7" ht="75" customHeight="1" thickBot="1">
      <c r="A30" s="41">
        <v>513100</v>
      </c>
      <c r="B30" s="42" t="s">
        <v>28</v>
      </c>
      <c r="C30" s="13">
        <v>10</v>
      </c>
      <c r="D30" s="43">
        <v>3</v>
      </c>
      <c r="E30" s="43"/>
      <c r="F30" s="43"/>
      <c r="G30" s="27">
        <f>C30+F30</f>
        <v>10</v>
      </c>
    </row>
    <row r="31" spans="1:7" ht="75" customHeight="1" thickBot="1">
      <c r="A31" s="32">
        <v>513</v>
      </c>
      <c r="B31" s="5" t="s">
        <v>28</v>
      </c>
      <c r="C31" s="19">
        <f>C30</f>
        <v>10</v>
      </c>
      <c r="D31" s="19">
        <f>D30</f>
        <v>3</v>
      </c>
      <c r="E31" s="19">
        <f>E30</f>
        <v>0</v>
      </c>
      <c r="F31" s="19">
        <f>F30</f>
        <v>0</v>
      </c>
      <c r="G31" s="19">
        <f>G30</f>
        <v>10</v>
      </c>
    </row>
    <row r="32" spans="1:7" ht="75" customHeight="1" thickBot="1">
      <c r="A32" s="2"/>
      <c r="B32" s="2"/>
      <c r="C32" s="2"/>
      <c r="D32" s="2"/>
      <c r="E32" s="2"/>
      <c r="F32" s="2"/>
      <c r="G32" s="33"/>
    </row>
    <row r="33" spans="1:7" ht="75" customHeight="1">
      <c r="A33" s="44">
        <v>518100</v>
      </c>
      <c r="B33" s="36" t="s">
        <v>4</v>
      </c>
      <c r="C33" s="45">
        <v>160</v>
      </c>
      <c r="D33" s="46">
        <v>340</v>
      </c>
      <c r="E33" s="35">
        <v>200</v>
      </c>
      <c r="F33" s="35">
        <v>200</v>
      </c>
      <c r="G33" s="27">
        <f aca="true" t="shared" si="1" ref="G33:G42">C33+F33</f>
        <v>360</v>
      </c>
    </row>
    <row r="34" spans="1:7" ht="75" customHeight="1">
      <c r="A34" s="47">
        <v>518200</v>
      </c>
      <c r="B34" s="11" t="s">
        <v>29</v>
      </c>
      <c r="C34" s="45">
        <v>180</v>
      </c>
      <c r="D34" s="45">
        <v>109</v>
      </c>
      <c r="E34" s="8"/>
      <c r="F34" s="8"/>
      <c r="G34" s="27">
        <f t="shared" si="1"/>
        <v>180</v>
      </c>
    </row>
    <row r="35" spans="1:7" ht="75" customHeight="1">
      <c r="A35" s="47">
        <v>518201</v>
      </c>
      <c r="B35" s="11" t="s">
        <v>30</v>
      </c>
      <c r="C35" s="45">
        <v>8</v>
      </c>
      <c r="D35" s="45">
        <v>4</v>
      </c>
      <c r="E35" s="8"/>
      <c r="F35" s="8"/>
      <c r="G35" s="27">
        <f t="shared" si="1"/>
        <v>8</v>
      </c>
    </row>
    <row r="36" spans="1:7" ht="75" customHeight="1">
      <c r="A36" s="47">
        <v>518300</v>
      </c>
      <c r="B36" s="11" t="s">
        <v>67</v>
      </c>
      <c r="C36" s="45">
        <v>100</v>
      </c>
      <c r="D36" s="45">
        <v>38</v>
      </c>
      <c r="E36" s="8">
        <v>-50</v>
      </c>
      <c r="F36" s="8">
        <v>-50</v>
      </c>
      <c r="G36" s="27">
        <f t="shared" si="1"/>
        <v>50</v>
      </c>
    </row>
    <row r="37" spans="1:7" ht="75" customHeight="1">
      <c r="A37" s="47">
        <v>518400</v>
      </c>
      <c r="B37" s="11" t="s">
        <v>31</v>
      </c>
      <c r="C37" s="45">
        <v>15</v>
      </c>
      <c r="D37" s="45">
        <v>8</v>
      </c>
      <c r="E37" s="8"/>
      <c r="F37" s="8"/>
      <c r="G37" s="27">
        <f t="shared" si="1"/>
        <v>15</v>
      </c>
    </row>
    <row r="38" spans="1:7" ht="75" customHeight="1">
      <c r="A38" s="47">
        <v>518500</v>
      </c>
      <c r="B38" s="11" t="s">
        <v>5</v>
      </c>
      <c r="C38" s="45">
        <v>220</v>
      </c>
      <c r="D38" s="45">
        <v>62</v>
      </c>
      <c r="E38" s="8">
        <v>-100</v>
      </c>
      <c r="F38" s="8">
        <v>-100</v>
      </c>
      <c r="G38" s="27">
        <f t="shared" si="1"/>
        <v>120</v>
      </c>
    </row>
    <row r="39" spans="1:7" ht="75" customHeight="1">
      <c r="A39" s="47">
        <v>518700</v>
      </c>
      <c r="B39" s="11" t="s">
        <v>69</v>
      </c>
      <c r="C39" s="45">
        <v>140</v>
      </c>
      <c r="D39" s="45">
        <v>95</v>
      </c>
      <c r="E39" s="8">
        <v>-30</v>
      </c>
      <c r="F39" s="8">
        <v>-30</v>
      </c>
      <c r="G39" s="27">
        <f t="shared" si="1"/>
        <v>110</v>
      </c>
    </row>
    <row r="40" spans="1:7" ht="75" customHeight="1">
      <c r="A40" s="47">
        <v>518900</v>
      </c>
      <c r="B40" s="11" t="s">
        <v>32</v>
      </c>
      <c r="C40" s="45">
        <v>10</v>
      </c>
      <c r="D40" s="45">
        <v>0</v>
      </c>
      <c r="E40" s="8"/>
      <c r="F40" s="8"/>
      <c r="G40" s="27">
        <f t="shared" si="1"/>
        <v>10</v>
      </c>
    </row>
    <row r="41" spans="1:7" ht="75" customHeight="1">
      <c r="A41" s="48">
        <v>518902</v>
      </c>
      <c r="B41" s="11" t="s">
        <v>2</v>
      </c>
      <c r="C41" s="45">
        <v>470</v>
      </c>
      <c r="D41" s="45">
        <v>262</v>
      </c>
      <c r="E41" s="8"/>
      <c r="F41" s="8"/>
      <c r="G41" s="27">
        <f t="shared" si="1"/>
        <v>470</v>
      </c>
    </row>
    <row r="42" spans="1:7" ht="75" customHeight="1" thickBot="1">
      <c r="A42" s="49"/>
      <c r="B42" s="38"/>
      <c r="C42" s="50">
        <v>0</v>
      </c>
      <c r="D42" s="50">
        <v>0</v>
      </c>
      <c r="E42" s="51"/>
      <c r="F42" s="51"/>
      <c r="G42" s="27">
        <f t="shared" si="1"/>
        <v>0</v>
      </c>
    </row>
    <row r="43" spans="1:7" ht="75" customHeight="1" thickBot="1">
      <c r="A43" s="32">
        <v>518</v>
      </c>
      <c r="B43" s="10" t="s">
        <v>4</v>
      </c>
      <c r="C43" s="52">
        <f>C33+C34+C35+C36+C37+C38+C39+C40+C41+C42</f>
        <v>1303</v>
      </c>
      <c r="D43" s="53">
        <f>D33+D34+D35+D36+D37+D38+D39+D40+D41+D42</f>
        <v>918</v>
      </c>
      <c r="E43" s="53">
        <f>E33+E34+E35+E36+E37+E38+E39+E40+E41+E42</f>
        <v>20</v>
      </c>
      <c r="F43" s="53">
        <f>F33+F34+F35+F36+F37+F38+F39+F40+F41+F42</f>
        <v>20</v>
      </c>
      <c r="G43" s="53">
        <f>G33+G34+G35+G36+G37+G38+G39+G40+G41+G42</f>
        <v>1323</v>
      </c>
    </row>
    <row r="44" spans="1:7" ht="75" customHeight="1" thickBot="1">
      <c r="A44" s="2"/>
      <c r="B44" s="2"/>
      <c r="C44" s="2"/>
      <c r="D44" s="2"/>
      <c r="E44" s="2"/>
      <c r="F44" s="2"/>
      <c r="G44" s="33"/>
    </row>
    <row r="45" spans="1:7" ht="75" customHeight="1">
      <c r="A45" s="34">
        <v>521100</v>
      </c>
      <c r="B45" s="35" t="s">
        <v>33</v>
      </c>
      <c r="C45" s="36">
        <v>8980</v>
      </c>
      <c r="D45" s="37">
        <v>5140</v>
      </c>
      <c r="E45" s="37">
        <v>150</v>
      </c>
      <c r="F45" s="37">
        <v>150</v>
      </c>
      <c r="G45" s="27">
        <f>C45+F45</f>
        <v>9130</v>
      </c>
    </row>
    <row r="46" spans="1:7" ht="75" customHeight="1">
      <c r="A46" s="28">
        <v>521201</v>
      </c>
      <c r="B46" s="8" t="s">
        <v>8</v>
      </c>
      <c r="C46" s="15">
        <v>11</v>
      </c>
      <c r="D46" s="29">
        <v>15</v>
      </c>
      <c r="E46" s="29"/>
      <c r="F46" s="29"/>
      <c r="G46" s="27">
        <f>C46+F46</f>
        <v>11</v>
      </c>
    </row>
    <row r="47" spans="1:7" ht="75" customHeight="1">
      <c r="A47" s="30">
        <v>521202</v>
      </c>
      <c r="B47" s="9" t="s">
        <v>74</v>
      </c>
      <c r="C47" s="15">
        <v>400</v>
      </c>
      <c r="D47" s="31">
        <v>163</v>
      </c>
      <c r="E47" s="31"/>
      <c r="F47" s="31"/>
      <c r="G47" s="27">
        <f>C47+F47</f>
        <v>400</v>
      </c>
    </row>
    <row r="48" spans="1:7" ht="75" customHeight="1" thickBot="1">
      <c r="A48" s="54"/>
      <c r="B48" s="55"/>
      <c r="C48" s="38">
        <v>0</v>
      </c>
      <c r="D48" s="56">
        <v>0</v>
      </c>
      <c r="E48" s="56">
        <v>0</v>
      </c>
      <c r="F48" s="56">
        <v>0</v>
      </c>
      <c r="G48" s="27">
        <f>C48+F48</f>
        <v>0</v>
      </c>
    </row>
    <row r="49" spans="1:7" ht="75" customHeight="1" thickBot="1">
      <c r="A49" s="57">
        <v>521</v>
      </c>
      <c r="B49" s="58" t="s">
        <v>6</v>
      </c>
      <c r="C49" s="59">
        <f>C45+C46+C47+C48</f>
        <v>9391</v>
      </c>
      <c r="D49" s="59">
        <f>D45+D46+D47+D48</f>
        <v>5318</v>
      </c>
      <c r="E49" s="59">
        <f>E45+E46+E47+E48</f>
        <v>150</v>
      </c>
      <c r="F49" s="59">
        <f>F45+F46+F47+F48</f>
        <v>150</v>
      </c>
      <c r="G49" s="59">
        <f>G45+G46+G47+G48</f>
        <v>9541</v>
      </c>
    </row>
    <row r="50" spans="1:7" ht="75" customHeight="1" thickBot="1">
      <c r="A50" s="6"/>
      <c r="B50" s="6"/>
      <c r="C50" s="6"/>
      <c r="D50" s="6"/>
      <c r="E50" s="6"/>
      <c r="F50" s="6"/>
      <c r="G50" s="12"/>
    </row>
    <row r="51" spans="1:7" ht="75" customHeight="1" thickBot="1">
      <c r="A51" s="13">
        <v>524100</v>
      </c>
      <c r="B51" s="60" t="s">
        <v>34</v>
      </c>
      <c r="C51" s="13">
        <v>3420</v>
      </c>
      <c r="D51" s="17">
        <v>1776</v>
      </c>
      <c r="E51" s="17">
        <v>57</v>
      </c>
      <c r="F51" s="17">
        <v>57</v>
      </c>
      <c r="G51" s="27">
        <f>C51+F51</f>
        <v>3477</v>
      </c>
    </row>
    <row r="52" spans="1:7" ht="75" customHeight="1" thickBot="1">
      <c r="A52" s="32">
        <v>524</v>
      </c>
      <c r="B52" s="5" t="s">
        <v>35</v>
      </c>
      <c r="C52" s="61">
        <f>C51</f>
        <v>3420</v>
      </c>
      <c r="D52" s="19">
        <f>D51</f>
        <v>1776</v>
      </c>
      <c r="E52" s="19">
        <f>E51</f>
        <v>57</v>
      </c>
      <c r="F52" s="19">
        <f>F51</f>
        <v>57</v>
      </c>
      <c r="G52" s="19">
        <f>G51</f>
        <v>3477</v>
      </c>
    </row>
    <row r="53" spans="1:7" ht="75" customHeight="1" thickBot="1">
      <c r="A53" s="6"/>
      <c r="B53" s="6"/>
      <c r="C53" s="6"/>
      <c r="D53" s="6"/>
      <c r="E53" s="6"/>
      <c r="F53" s="6"/>
      <c r="G53" s="12"/>
    </row>
    <row r="54" spans="1:7" ht="75" customHeight="1" thickBot="1">
      <c r="A54" s="13">
        <v>525100</v>
      </c>
      <c r="B54" s="60" t="s">
        <v>36</v>
      </c>
      <c r="C54" s="13">
        <v>100</v>
      </c>
      <c r="D54" s="17">
        <v>51</v>
      </c>
      <c r="E54" s="17"/>
      <c r="F54" s="17"/>
      <c r="G54" s="27">
        <f>C54+F54</f>
        <v>100</v>
      </c>
    </row>
    <row r="55" spans="1:7" ht="75" customHeight="1" thickBot="1">
      <c r="A55" s="57">
        <v>525</v>
      </c>
      <c r="B55" s="18" t="s">
        <v>36</v>
      </c>
      <c r="C55" s="19">
        <f>C54</f>
        <v>100</v>
      </c>
      <c r="D55" s="19">
        <f>D54</f>
        <v>51</v>
      </c>
      <c r="E55" s="19">
        <f>E54</f>
        <v>0</v>
      </c>
      <c r="F55" s="19">
        <f>F54</f>
        <v>0</v>
      </c>
      <c r="G55" s="19">
        <f>G54</f>
        <v>100</v>
      </c>
    </row>
    <row r="56" spans="1:7" ht="75" customHeight="1" thickBot="1">
      <c r="A56" s="6"/>
      <c r="B56" s="4"/>
      <c r="C56" s="6"/>
      <c r="D56" s="6"/>
      <c r="E56" s="6"/>
      <c r="F56" s="6"/>
      <c r="G56" s="12"/>
    </row>
    <row r="57" spans="1:7" ht="75" customHeight="1" thickBot="1">
      <c r="A57" s="41">
        <v>527100</v>
      </c>
      <c r="B57" s="42" t="s">
        <v>37</v>
      </c>
      <c r="C57" s="13">
        <v>450</v>
      </c>
      <c r="D57" s="43">
        <v>282</v>
      </c>
      <c r="E57" s="43">
        <v>0</v>
      </c>
      <c r="F57" s="43">
        <v>0</v>
      </c>
      <c r="G57" s="27">
        <f>C57+F57</f>
        <v>450</v>
      </c>
    </row>
    <row r="58" spans="1:7" ht="75" customHeight="1" thickBot="1">
      <c r="A58" s="32">
        <v>527</v>
      </c>
      <c r="B58" s="5" t="s">
        <v>37</v>
      </c>
      <c r="C58" s="19">
        <f>C57</f>
        <v>450</v>
      </c>
      <c r="D58" s="19">
        <f>D57</f>
        <v>282</v>
      </c>
      <c r="E58" s="19">
        <f>E57</f>
        <v>0</v>
      </c>
      <c r="F58" s="68">
        <f>F57</f>
        <v>0</v>
      </c>
      <c r="G58" s="19">
        <f>G57</f>
        <v>450</v>
      </c>
    </row>
    <row r="59" spans="1:7" ht="75" customHeight="1" thickBot="1">
      <c r="A59" s="6"/>
      <c r="B59" s="6"/>
      <c r="C59" s="6"/>
      <c r="D59" s="6"/>
      <c r="E59" s="74"/>
      <c r="F59" s="6"/>
      <c r="G59" s="6"/>
    </row>
    <row r="60" spans="1:6" ht="75" customHeight="1" thickBot="1">
      <c r="A60" s="6"/>
      <c r="B60" s="6"/>
      <c r="C60" s="2"/>
      <c r="D60" s="2"/>
      <c r="E60" s="80" t="s">
        <v>76</v>
      </c>
      <c r="F60" s="81" t="s">
        <v>77</v>
      </c>
    </row>
    <row r="61" spans="1:7" ht="75" customHeight="1">
      <c r="A61" s="6"/>
      <c r="B61" s="6"/>
      <c r="C61" s="89" t="s">
        <v>0</v>
      </c>
      <c r="D61" s="70" t="s">
        <v>12</v>
      </c>
      <c r="E61" s="77" t="s">
        <v>81</v>
      </c>
      <c r="F61" s="78" t="s">
        <v>78</v>
      </c>
      <c r="G61" s="71" t="s">
        <v>79</v>
      </c>
    </row>
    <row r="62" spans="1:7" ht="75" customHeight="1" thickBot="1">
      <c r="A62" s="1"/>
      <c r="B62" s="1"/>
      <c r="C62" s="90">
        <v>2008</v>
      </c>
      <c r="D62" s="73" t="s">
        <v>82</v>
      </c>
      <c r="E62" s="83">
        <v>2008</v>
      </c>
      <c r="F62" s="79" t="s">
        <v>83</v>
      </c>
      <c r="G62" s="72" t="s">
        <v>80</v>
      </c>
    </row>
    <row r="63" spans="1:7" ht="75" customHeight="1" thickBot="1">
      <c r="A63" s="34">
        <v>538100</v>
      </c>
      <c r="B63" s="35" t="s">
        <v>38</v>
      </c>
      <c r="C63" s="38">
        <v>132</v>
      </c>
      <c r="D63" s="37">
        <v>114</v>
      </c>
      <c r="E63" s="37"/>
      <c r="F63" s="37"/>
      <c r="G63" s="27">
        <f>C63+F63</f>
        <v>132</v>
      </c>
    </row>
    <row r="64" spans="1:7" ht="75" customHeight="1" thickBot="1">
      <c r="A64" s="62">
        <v>538</v>
      </c>
      <c r="B64" s="25" t="s">
        <v>38</v>
      </c>
      <c r="C64" s="59">
        <f>C63</f>
        <v>132</v>
      </c>
      <c r="D64" s="63">
        <f>D63</f>
        <v>114</v>
      </c>
      <c r="E64" s="63">
        <f>E63</f>
        <v>0</v>
      </c>
      <c r="F64" s="63">
        <f>F63</f>
        <v>0</v>
      </c>
      <c r="G64" s="63">
        <f>G63</f>
        <v>132</v>
      </c>
    </row>
    <row r="65" spans="1:7" ht="75" customHeight="1" thickBot="1">
      <c r="A65" s="2"/>
      <c r="B65" s="2"/>
      <c r="C65" s="2"/>
      <c r="D65" s="2"/>
      <c r="E65" s="2"/>
      <c r="F65" s="2"/>
      <c r="G65" s="33"/>
    </row>
    <row r="66" spans="1:7" ht="75" customHeight="1" thickBot="1">
      <c r="A66" s="41">
        <v>542100</v>
      </c>
      <c r="B66" s="42" t="s">
        <v>39</v>
      </c>
      <c r="C66" s="13">
        <v>0</v>
      </c>
      <c r="D66" s="43">
        <v>12</v>
      </c>
      <c r="E66" s="43"/>
      <c r="F66" s="43"/>
      <c r="G66" s="27">
        <f>C66+F66</f>
        <v>0</v>
      </c>
    </row>
    <row r="67" spans="1:7" ht="75" customHeight="1" thickBot="1">
      <c r="A67" s="32">
        <v>542</v>
      </c>
      <c r="B67" s="10" t="s">
        <v>39</v>
      </c>
      <c r="C67" s="59">
        <f>C66</f>
        <v>0</v>
      </c>
      <c r="D67" s="14">
        <f>D66</f>
        <v>12</v>
      </c>
      <c r="E67" s="14">
        <f>E66</f>
        <v>0</v>
      </c>
      <c r="F67" s="14">
        <f>F66</f>
        <v>0</v>
      </c>
      <c r="G67" s="14">
        <f>G66</f>
        <v>0</v>
      </c>
    </row>
    <row r="68" spans="1:7" ht="75" customHeight="1" thickBot="1">
      <c r="A68" s="2"/>
      <c r="B68" s="2"/>
      <c r="C68" s="2"/>
      <c r="D68" s="2"/>
      <c r="E68" s="2"/>
      <c r="F68" s="2"/>
      <c r="G68" s="33"/>
    </row>
    <row r="69" spans="1:7" ht="75" customHeight="1">
      <c r="A69" s="34">
        <v>549100</v>
      </c>
      <c r="B69" s="35" t="s">
        <v>40</v>
      </c>
      <c r="C69" s="36">
        <v>35</v>
      </c>
      <c r="D69" s="87">
        <v>5</v>
      </c>
      <c r="E69" s="64"/>
      <c r="F69" s="64"/>
      <c r="G69" s="27">
        <f>C69+F69</f>
        <v>35</v>
      </c>
    </row>
    <row r="70" spans="1:7" ht="75" customHeight="1">
      <c r="A70" s="28">
        <v>549300</v>
      </c>
      <c r="B70" s="8" t="s">
        <v>41</v>
      </c>
      <c r="C70" s="15">
        <v>160</v>
      </c>
      <c r="D70" s="45">
        <v>26</v>
      </c>
      <c r="E70" s="8"/>
      <c r="F70" s="8"/>
      <c r="G70" s="27">
        <f>C70+F70</f>
        <v>160</v>
      </c>
    </row>
    <row r="71" spans="1:7" ht="75" customHeight="1">
      <c r="A71" s="28">
        <v>549500</v>
      </c>
      <c r="B71" s="8" t="s">
        <v>42</v>
      </c>
      <c r="C71" s="15">
        <v>60</v>
      </c>
      <c r="D71" s="88">
        <v>21</v>
      </c>
      <c r="E71" s="48"/>
      <c r="F71" s="48"/>
      <c r="G71" s="27">
        <f>C71+F71</f>
        <v>60</v>
      </c>
    </row>
    <row r="72" spans="1:7" ht="75" customHeight="1">
      <c r="A72" s="28">
        <v>549700</v>
      </c>
      <c r="B72" s="8" t="s">
        <v>43</v>
      </c>
      <c r="C72" s="15">
        <v>15</v>
      </c>
      <c r="D72" s="88">
        <v>6</v>
      </c>
      <c r="E72" s="48"/>
      <c r="F72" s="48"/>
      <c r="G72" s="27">
        <f>C72+F72</f>
        <v>15</v>
      </c>
    </row>
    <row r="73" spans="1:7" ht="75" customHeight="1" thickBot="1">
      <c r="A73" s="54">
        <v>549900</v>
      </c>
      <c r="B73" s="55" t="s">
        <v>68</v>
      </c>
      <c r="C73" s="38">
        <v>80</v>
      </c>
      <c r="D73" s="88">
        <v>69</v>
      </c>
      <c r="E73" s="48"/>
      <c r="F73" s="48"/>
      <c r="G73" s="27">
        <f>C73+F73</f>
        <v>80</v>
      </c>
    </row>
    <row r="74" spans="1:7" ht="75" customHeight="1" thickBot="1">
      <c r="A74" s="32">
        <v>549</v>
      </c>
      <c r="B74" s="5" t="s">
        <v>7</v>
      </c>
      <c r="C74" s="19">
        <f>C69+C70+C71+C72+C73</f>
        <v>350</v>
      </c>
      <c r="D74" s="19">
        <f>D73+D72+D71+D70+D69</f>
        <v>127</v>
      </c>
      <c r="E74" s="19">
        <f>E72+E71+E70+E69+E73</f>
        <v>0</v>
      </c>
      <c r="F74" s="19">
        <f>F72+F71+F70+F69+F73</f>
        <v>0</v>
      </c>
      <c r="G74" s="19">
        <f>G72+G71+G70+G69+G73</f>
        <v>350</v>
      </c>
    </row>
    <row r="75" spans="1:7" ht="75" customHeight="1" thickBot="1">
      <c r="A75" s="2"/>
      <c r="B75" s="65" t="s">
        <v>44</v>
      </c>
      <c r="C75" s="14">
        <f>C74+C67+C64+C58+C52+C49+C43+C31+C28+C25+C21+C16+C55</f>
        <v>35375</v>
      </c>
      <c r="D75" s="14">
        <f>D74+D67+D64+D58+D52+D49+D43+D31+D28+D25+D21+D16+D55</f>
        <v>19719</v>
      </c>
      <c r="E75" s="14">
        <f>E74+E67+E64+E58+E52+E49+E43+E31+E28+E25+E21+E16+E55</f>
        <v>1777</v>
      </c>
      <c r="F75" s="14">
        <f>F74+F67+F64+F58+F52+F49+F43+F31+F28+F25+F21+F16+F55</f>
        <v>920</v>
      </c>
      <c r="G75" s="14">
        <f>G74+G67+G64+G58+G52+G49+G43+G31+G28+G25+G21+G16+G55</f>
        <v>36295</v>
      </c>
    </row>
    <row r="76" spans="1:2" ht="75" customHeight="1">
      <c r="A76" s="2"/>
      <c r="B76" s="1"/>
    </row>
    <row r="77" spans="1:7" ht="75" customHeight="1" thickBot="1">
      <c r="A77" s="6" t="s">
        <v>45</v>
      </c>
      <c r="B77" s="4"/>
      <c r="C77" s="85"/>
      <c r="D77" s="85"/>
      <c r="E77" s="85"/>
      <c r="F77" s="85"/>
      <c r="G77" s="69"/>
    </row>
    <row r="78" spans="1:7" ht="75" customHeight="1">
      <c r="A78" s="34">
        <v>602101</v>
      </c>
      <c r="B78" s="35" t="s">
        <v>46</v>
      </c>
      <c r="C78" s="37">
        <v>1190</v>
      </c>
      <c r="D78" s="36">
        <v>500</v>
      </c>
      <c r="E78" s="36"/>
      <c r="F78" s="36"/>
      <c r="G78" s="84">
        <f aca="true" t="shared" si="2" ref="G78:G95">C78+F78</f>
        <v>1190</v>
      </c>
    </row>
    <row r="79" spans="1:7" ht="75" customHeight="1">
      <c r="A79" s="28">
        <v>602102</v>
      </c>
      <c r="B79" s="8" t="s">
        <v>71</v>
      </c>
      <c r="C79" s="27">
        <v>596</v>
      </c>
      <c r="D79" s="11">
        <v>185</v>
      </c>
      <c r="E79" s="11">
        <v>-100</v>
      </c>
      <c r="F79" s="11">
        <v>-100</v>
      </c>
      <c r="G79" s="84">
        <f t="shared" si="2"/>
        <v>496</v>
      </c>
    </row>
    <row r="80" spans="1:7" ht="75" customHeight="1">
      <c r="A80" s="28">
        <v>602201</v>
      </c>
      <c r="B80" s="8" t="s">
        <v>75</v>
      </c>
      <c r="C80" s="27">
        <v>2193</v>
      </c>
      <c r="D80" s="11">
        <v>1438</v>
      </c>
      <c r="E80" s="11"/>
      <c r="F80" s="11"/>
      <c r="G80" s="84">
        <f t="shared" si="2"/>
        <v>2193</v>
      </c>
    </row>
    <row r="81" spans="1:7" ht="75" customHeight="1">
      <c r="A81" s="28">
        <v>602202</v>
      </c>
      <c r="B81" s="8" t="s">
        <v>47</v>
      </c>
      <c r="C81" s="27">
        <v>396</v>
      </c>
      <c r="D81" s="11">
        <v>291</v>
      </c>
      <c r="E81" s="11"/>
      <c r="F81" s="11"/>
      <c r="G81" s="84">
        <f t="shared" si="2"/>
        <v>396</v>
      </c>
    </row>
    <row r="82" spans="1:7" ht="75" customHeight="1">
      <c r="A82" s="28">
        <v>602205</v>
      </c>
      <c r="B82" s="8" t="s">
        <v>48</v>
      </c>
      <c r="C82" s="27">
        <v>2000</v>
      </c>
      <c r="D82" s="11">
        <v>1700</v>
      </c>
      <c r="E82" s="11">
        <v>400</v>
      </c>
      <c r="F82" s="11">
        <v>400</v>
      </c>
      <c r="G82" s="84">
        <f t="shared" si="2"/>
        <v>2400</v>
      </c>
    </row>
    <row r="83" spans="1:7" ht="75" customHeight="1">
      <c r="A83" s="28">
        <v>602301</v>
      </c>
      <c r="B83" s="8" t="s">
        <v>49</v>
      </c>
      <c r="C83" s="27">
        <v>200</v>
      </c>
      <c r="D83" s="11">
        <v>97</v>
      </c>
      <c r="E83" s="11"/>
      <c r="F83" s="11"/>
      <c r="G83" s="84">
        <f t="shared" si="2"/>
        <v>200</v>
      </c>
    </row>
    <row r="84" spans="1:7" ht="75" customHeight="1">
      <c r="A84" s="28">
        <v>602303</v>
      </c>
      <c r="B84" s="8" t="s">
        <v>50</v>
      </c>
      <c r="C84" s="27">
        <v>207</v>
      </c>
      <c r="D84" s="11">
        <v>203</v>
      </c>
      <c r="E84" s="11"/>
      <c r="F84" s="11"/>
      <c r="G84" s="84">
        <f t="shared" si="2"/>
        <v>207</v>
      </c>
    </row>
    <row r="85" spans="1:7" ht="75" customHeight="1">
      <c r="A85" s="28">
        <v>602305</v>
      </c>
      <c r="B85" s="8" t="s">
        <v>51</v>
      </c>
      <c r="C85" s="27">
        <v>170</v>
      </c>
      <c r="D85" s="11">
        <v>170</v>
      </c>
      <c r="E85" s="11"/>
      <c r="F85" s="11"/>
      <c r="G85" s="84">
        <f t="shared" si="2"/>
        <v>170</v>
      </c>
    </row>
    <row r="86" spans="1:7" ht="75" customHeight="1">
      <c r="A86" s="28">
        <v>602306</v>
      </c>
      <c r="B86" s="8" t="s">
        <v>52</v>
      </c>
      <c r="C86" s="27">
        <v>574</v>
      </c>
      <c r="D86" s="11">
        <v>287</v>
      </c>
      <c r="E86" s="11"/>
      <c r="F86" s="11"/>
      <c r="G86" s="84">
        <f t="shared" si="2"/>
        <v>574</v>
      </c>
    </row>
    <row r="87" spans="1:7" ht="75" customHeight="1">
      <c r="A87" s="28">
        <v>602401</v>
      </c>
      <c r="B87" s="8" t="s">
        <v>53</v>
      </c>
      <c r="C87" s="27">
        <v>345</v>
      </c>
      <c r="D87" s="11">
        <v>222</v>
      </c>
      <c r="E87" s="11"/>
      <c r="F87" s="11"/>
      <c r="G87" s="84">
        <f t="shared" si="2"/>
        <v>345</v>
      </c>
    </row>
    <row r="88" spans="1:7" ht="75" customHeight="1">
      <c r="A88" s="28">
        <v>602402</v>
      </c>
      <c r="B88" s="8" t="s">
        <v>54</v>
      </c>
      <c r="C88" s="27">
        <v>492</v>
      </c>
      <c r="D88" s="11">
        <v>330</v>
      </c>
      <c r="E88" s="11"/>
      <c r="F88" s="11"/>
      <c r="G88" s="84">
        <f t="shared" si="2"/>
        <v>492</v>
      </c>
    </row>
    <row r="89" spans="1:7" ht="75" customHeight="1">
      <c r="A89" s="28">
        <v>602403</v>
      </c>
      <c r="B89" s="8" t="s">
        <v>55</v>
      </c>
      <c r="C89" s="27">
        <v>215</v>
      </c>
      <c r="D89" s="11">
        <v>140</v>
      </c>
      <c r="E89" s="11"/>
      <c r="F89" s="11"/>
      <c r="G89" s="84">
        <f t="shared" si="2"/>
        <v>215</v>
      </c>
    </row>
    <row r="90" spans="1:7" ht="75" customHeight="1">
      <c r="A90" s="28">
        <v>602405</v>
      </c>
      <c r="B90" s="8" t="s">
        <v>70</v>
      </c>
      <c r="C90" s="27">
        <v>45</v>
      </c>
      <c r="D90" s="11">
        <v>19</v>
      </c>
      <c r="E90" s="11"/>
      <c r="F90" s="11"/>
      <c r="G90" s="84">
        <f t="shared" si="2"/>
        <v>45</v>
      </c>
    </row>
    <row r="91" spans="1:7" ht="75" customHeight="1">
      <c r="A91" s="28">
        <v>602501</v>
      </c>
      <c r="B91" s="8" t="s">
        <v>56</v>
      </c>
      <c r="C91" s="27">
        <v>18</v>
      </c>
      <c r="D91" s="11">
        <v>9</v>
      </c>
      <c r="E91" s="11"/>
      <c r="F91" s="11"/>
      <c r="G91" s="84">
        <f t="shared" si="2"/>
        <v>18</v>
      </c>
    </row>
    <row r="92" spans="1:7" ht="75" customHeight="1">
      <c r="A92" s="30">
        <v>602404</v>
      </c>
      <c r="B92" s="9" t="s">
        <v>57</v>
      </c>
      <c r="C92" s="27">
        <v>300</v>
      </c>
      <c r="D92" s="86">
        <v>0</v>
      </c>
      <c r="E92" s="11">
        <v>-200</v>
      </c>
      <c r="F92" s="11">
        <v>-200</v>
      </c>
      <c r="G92" s="84">
        <f t="shared" si="2"/>
        <v>100</v>
      </c>
    </row>
    <row r="93" spans="1:7" ht="75" customHeight="1">
      <c r="A93" s="30">
        <v>602406</v>
      </c>
      <c r="B93" s="9" t="s">
        <v>72</v>
      </c>
      <c r="C93" s="29">
        <v>0</v>
      </c>
      <c r="D93" s="86">
        <v>2</v>
      </c>
      <c r="E93" s="11"/>
      <c r="F93" s="11"/>
      <c r="G93" s="84">
        <f t="shared" si="2"/>
        <v>0</v>
      </c>
    </row>
    <row r="94" spans="1:7" ht="75" customHeight="1">
      <c r="A94" s="30">
        <v>602407</v>
      </c>
      <c r="B94" s="9" t="s">
        <v>73</v>
      </c>
      <c r="C94" s="66">
        <v>100</v>
      </c>
      <c r="D94" s="86">
        <v>77</v>
      </c>
      <c r="E94" s="11"/>
      <c r="F94" s="11"/>
      <c r="G94" s="84">
        <f t="shared" si="2"/>
        <v>100</v>
      </c>
    </row>
    <row r="95" spans="1:7" ht="75" customHeight="1" thickBot="1">
      <c r="A95" s="30">
        <v>602701</v>
      </c>
      <c r="B95" s="9" t="s">
        <v>58</v>
      </c>
      <c r="C95" s="31">
        <v>20</v>
      </c>
      <c r="D95" s="40">
        <v>71</v>
      </c>
      <c r="E95" s="40">
        <v>50</v>
      </c>
      <c r="F95" s="40">
        <v>50</v>
      </c>
      <c r="G95" s="84">
        <f t="shared" si="2"/>
        <v>70</v>
      </c>
    </row>
    <row r="96" spans="1:7" ht="75" customHeight="1" thickBot="1">
      <c r="A96" s="32">
        <v>602</v>
      </c>
      <c r="B96" s="10" t="s">
        <v>59</v>
      </c>
      <c r="C96" s="14">
        <f>C95+C91+C89+C88+C87+C86+C85+C84+C83+C82+C81+C80+C79+C78+C92+C90+C94+C93</f>
        <v>9061</v>
      </c>
      <c r="D96" s="61">
        <f>D95+D91+D89+D88+D87+D86+D85+D84+D83+D82+D81+D80+D79+D78+D92+D90</f>
        <v>5662</v>
      </c>
      <c r="E96" s="75">
        <f>E95+E91+E89+E88+E87+E86+E85+E84+E83+E82+E81+E80+E79+E78+E92+E90</f>
        <v>150</v>
      </c>
      <c r="F96" s="75">
        <f>F95+F91+F89+F88+F87+F86+F85+F84+F83+F82+F81+F80+F79+F78+F92+F90</f>
        <v>150</v>
      </c>
      <c r="G96" s="14">
        <f>G95+G91+G89+G88+G87+G86+G85+G84+G83+G82+G81+G80+G79+G78+G92+G90+G94+G93</f>
        <v>9211</v>
      </c>
    </row>
    <row r="97" spans="1:7" ht="75" customHeight="1" thickBot="1">
      <c r="A97" s="6"/>
      <c r="B97" s="6"/>
      <c r="C97" s="6"/>
      <c r="D97" s="6"/>
      <c r="E97" s="6"/>
      <c r="F97" s="6"/>
      <c r="G97" s="12"/>
    </row>
    <row r="98" spans="1:7" ht="75" customHeight="1" thickBot="1">
      <c r="A98" s="41">
        <v>642100</v>
      </c>
      <c r="B98" s="42" t="s">
        <v>60</v>
      </c>
      <c r="C98" s="13">
        <v>0</v>
      </c>
      <c r="D98" s="43">
        <v>0</v>
      </c>
      <c r="E98" s="43">
        <v>0</v>
      </c>
      <c r="F98" s="43">
        <v>0</v>
      </c>
      <c r="G98" s="27">
        <f>C98+F98</f>
        <v>0</v>
      </c>
    </row>
    <row r="99" spans="1:7" ht="75" customHeight="1" thickBot="1">
      <c r="A99" s="32">
        <v>642</v>
      </c>
      <c r="B99" s="5" t="s">
        <v>60</v>
      </c>
      <c r="C99" s="19">
        <f>C98</f>
        <v>0</v>
      </c>
      <c r="D99" s="19">
        <f>D98</f>
        <v>0</v>
      </c>
      <c r="E99" s="19">
        <f>E98</f>
        <v>0</v>
      </c>
      <c r="F99" s="19">
        <f>F98</f>
        <v>0</v>
      </c>
      <c r="G99" s="19">
        <f>G98</f>
        <v>0</v>
      </c>
    </row>
    <row r="100" spans="1:7" ht="75" customHeight="1" thickBot="1">
      <c r="A100" s="6"/>
      <c r="B100" s="6"/>
      <c r="C100" s="4"/>
      <c r="D100" s="4"/>
      <c r="E100" s="4"/>
      <c r="F100" s="4"/>
      <c r="G100" s="33"/>
    </row>
    <row r="101" spans="1:7" ht="75" customHeight="1" thickBot="1">
      <c r="A101" s="41">
        <v>644101</v>
      </c>
      <c r="B101" s="42" t="s">
        <v>3</v>
      </c>
      <c r="C101" s="13">
        <v>2</v>
      </c>
      <c r="D101" s="43">
        <v>0</v>
      </c>
      <c r="E101" s="43"/>
      <c r="F101" s="43"/>
      <c r="G101" s="27">
        <f>C101+F101</f>
        <v>2</v>
      </c>
    </row>
    <row r="102" spans="1:7" ht="75" customHeight="1" thickBot="1">
      <c r="A102" s="32">
        <v>644</v>
      </c>
      <c r="B102" s="5" t="s">
        <v>3</v>
      </c>
      <c r="C102" s="17">
        <f>C101</f>
        <v>2</v>
      </c>
      <c r="D102" s="17">
        <f>D101</f>
        <v>0</v>
      </c>
      <c r="E102" s="17">
        <f>E101</f>
        <v>0</v>
      </c>
      <c r="F102" s="17">
        <f>F101</f>
        <v>0</v>
      </c>
      <c r="G102" s="27">
        <f>C102+F102</f>
        <v>2</v>
      </c>
    </row>
    <row r="103" spans="1:7" ht="75" customHeight="1" thickBot="1">
      <c r="A103" s="2"/>
      <c r="B103" s="2"/>
      <c r="C103" s="2"/>
      <c r="D103" s="2"/>
      <c r="E103" s="2"/>
      <c r="F103" s="2"/>
      <c r="G103" s="33"/>
    </row>
    <row r="104" spans="1:7" ht="75" customHeight="1" thickBot="1">
      <c r="A104" s="41">
        <v>649100</v>
      </c>
      <c r="B104" s="42" t="s">
        <v>61</v>
      </c>
      <c r="C104" s="13">
        <v>12</v>
      </c>
      <c r="D104" s="43">
        <v>3</v>
      </c>
      <c r="E104" s="43"/>
      <c r="F104" s="43"/>
      <c r="G104" s="27">
        <f>C104+F104</f>
        <v>12</v>
      </c>
    </row>
    <row r="105" spans="1:7" ht="75" customHeight="1" thickBot="1">
      <c r="A105" s="32">
        <v>649</v>
      </c>
      <c r="B105" s="5" t="s">
        <v>61</v>
      </c>
      <c r="C105" s="19">
        <f>C104</f>
        <v>12</v>
      </c>
      <c r="D105" s="17">
        <f>D104</f>
        <v>3</v>
      </c>
      <c r="E105" s="17">
        <f>E104</f>
        <v>0</v>
      </c>
      <c r="F105" s="17">
        <f>F104</f>
        <v>0</v>
      </c>
      <c r="G105" s="17">
        <f>G104</f>
        <v>12</v>
      </c>
    </row>
    <row r="106" spans="1:7" ht="75" customHeight="1" thickBot="1">
      <c r="A106" s="2"/>
      <c r="B106" s="2"/>
      <c r="C106" s="2"/>
      <c r="D106" s="2"/>
      <c r="E106" s="2"/>
      <c r="F106" s="2"/>
      <c r="G106" s="33"/>
    </row>
    <row r="107" spans="1:7" ht="75" customHeight="1" thickBot="1">
      <c r="A107" s="41">
        <v>651100</v>
      </c>
      <c r="B107" s="42" t="s">
        <v>62</v>
      </c>
      <c r="C107" s="13">
        <v>0</v>
      </c>
      <c r="D107" s="43">
        <v>14</v>
      </c>
      <c r="E107" s="43"/>
      <c r="F107" s="43"/>
      <c r="G107" s="27">
        <f>C107+F107</f>
        <v>0</v>
      </c>
    </row>
    <row r="108" spans="1:7" ht="75" customHeight="1" thickBot="1">
      <c r="A108" s="32">
        <v>651</v>
      </c>
      <c r="B108" s="5" t="s">
        <v>62</v>
      </c>
      <c r="C108" s="19">
        <f>C107</f>
        <v>0</v>
      </c>
      <c r="D108" s="19">
        <f>D107</f>
        <v>14</v>
      </c>
      <c r="E108" s="19">
        <f>E107</f>
        <v>0</v>
      </c>
      <c r="F108" s="19">
        <f>F107</f>
        <v>0</v>
      </c>
      <c r="G108" s="19">
        <f>G107</f>
        <v>0</v>
      </c>
    </row>
    <row r="109" spans="1:7" ht="75" customHeight="1" thickBot="1">
      <c r="A109" s="2"/>
      <c r="B109" s="2"/>
      <c r="C109" s="2"/>
      <c r="D109" s="2"/>
      <c r="E109" s="2"/>
      <c r="F109" s="2"/>
      <c r="G109" s="33"/>
    </row>
    <row r="110" spans="1:7" ht="75" customHeight="1" thickBot="1">
      <c r="A110" s="41">
        <v>691100</v>
      </c>
      <c r="B110" s="42" t="s">
        <v>63</v>
      </c>
      <c r="C110" s="13">
        <v>26300</v>
      </c>
      <c r="D110" s="43">
        <v>14400</v>
      </c>
      <c r="E110" s="43"/>
      <c r="F110" s="43">
        <v>770</v>
      </c>
      <c r="G110" s="27">
        <f>C110+F110</f>
        <v>27070</v>
      </c>
    </row>
    <row r="111" spans="1:7" ht="75" customHeight="1" thickBot="1">
      <c r="A111" s="32">
        <v>691</v>
      </c>
      <c r="B111" s="67" t="s">
        <v>64</v>
      </c>
      <c r="C111" s="68">
        <f>C110</f>
        <v>26300</v>
      </c>
      <c r="D111" s="68">
        <f>D110</f>
        <v>14400</v>
      </c>
      <c r="E111" s="68">
        <f>E110</f>
        <v>0</v>
      </c>
      <c r="F111" s="68">
        <f>F110</f>
        <v>770</v>
      </c>
      <c r="G111" s="68">
        <f>G110</f>
        <v>27070</v>
      </c>
    </row>
    <row r="112" spans="1:7" ht="75" customHeight="1" thickBot="1">
      <c r="A112" s="2"/>
      <c r="B112" s="32" t="s">
        <v>65</v>
      </c>
      <c r="C112" s="12">
        <f>C111+C108+C105+C102+C99+C96</f>
        <v>35375</v>
      </c>
      <c r="D112" s="5">
        <f>D111+D108+D105+D102+D99+D96</f>
        <v>20079</v>
      </c>
      <c r="E112" s="5">
        <f>E111+E108+E105+E102+E99+E96</f>
        <v>150</v>
      </c>
      <c r="F112" s="5">
        <f>F111+F108+F105+F102+F99+F96</f>
        <v>920</v>
      </c>
      <c r="G112" s="5">
        <f>G111+G108+G105+G102+G99+G96</f>
        <v>36295</v>
      </c>
    </row>
    <row r="113" spans="1:7" ht="75" customHeight="1" thickBot="1">
      <c r="A113" s="2"/>
      <c r="B113" s="2"/>
      <c r="C113" s="2"/>
      <c r="D113" s="2"/>
      <c r="E113" s="2"/>
      <c r="F113" s="2"/>
      <c r="G113" s="2"/>
    </row>
    <row r="114" spans="1:7" ht="75" customHeight="1" thickBot="1">
      <c r="A114" s="4"/>
      <c r="B114" s="65" t="s">
        <v>66</v>
      </c>
      <c r="C114" s="14">
        <f>C112-C75</f>
        <v>0</v>
      </c>
      <c r="D114" s="14">
        <f>D112-D75</f>
        <v>360</v>
      </c>
      <c r="E114" s="14">
        <f>E112-E75</f>
        <v>-1627</v>
      </c>
      <c r="F114" s="14">
        <f>F112-F75</f>
        <v>0</v>
      </c>
      <c r="G114" s="14">
        <f>G112-G75</f>
        <v>0</v>
      </c>
    </row>
  </sheetData>
  <printOptions horizontalCentered="1"/>
  <pageMargins left="0.1968503937007874" right="0.1968503937007874" top="0.984251968503937" bottom="0.984251968503937" header="0.5118110236220472" footer="0.5118110236220472"/>
  <pageSetup fitToHeight="2" fitToWidth="3" horizontalDpi="300" verticalDpi="300" orientation="portrait" paperSize="9" scale="15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náklady a výnosy za STEZ</dc:title>
  <dc:subject>1997,</dc:subject>
  <dc:creator>Ján Magdoško</dc:creator>
  <cp:keywords/>
  <dc:description/>
  <cp:lastModifiedBy>Biskup</cp:lastModifiedBy>
  <cp:lastPrinted>2008-09-16T11:12:27Z</cp:lastPrinted>
  <dcterms:created xsi:type="dcterms:W3CDTF">2000-01-30T23:39:46Z</dcterms:created>
  <dcterms:modified xsi:type="dcterms:W3CDTF">2008-09-17T13:41:45Z</dcterms:modified>
  <cp:category/>
  <cp:version/>
  <cp:contentType/>
  <cp:contentStatus/>
</cp:coreProperties>
</file>