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655" windowHeight="9390" activeTab="0"/>
  </bookViews>
  <sheets>
    <sheet name="Príjmy" sheetId="1" r:id="rId1"/>
    <sheet name="Originálne" sheetId="2" r:id="rId2"/>
    <sheet name="Prenesené" sheetId="3" r:id="rId3"/>
    <sheet name="Kapitálové" sheetId="4" r:id="rId4"/>
  </sheets>
  <definedNames/>
  <calcPr fullCalcOnLoad="1"/>
</workbook>
</file>

<file path=xl/sharedStrings.xml><?xml version="1.0" encoding="utf-8"?>
<sst xmlns="http://schemas.openxmlformats.org/spreadsheetml/2006/main" count="166" uniqueCount="123">
  <si>
    <t>ŠÚ a oddelenie školstva, mládeže a športu</t>
  </si>
  <si>
    <t>P.</t>
  </si>
  <si>
    <t>Názov zariadenia</t>
  </si>
  <si>
    <t>rozpočtu</t>
  </si>
  <si>
    <t>č.</t>
  </si>
  <si>
    <t>na KV</t>
  </si>
  <si>
    <t>príjmov</t>
  </si>
  <si>
    <t>r. 2008</t>
  </si>
  <si>
    <t xml:space="preserve">Správa škol. zariad. - MŠ </t>
  </si>
  <si>
    <t xml:space="preserve">                                - ŠJ</t>
  </si>
  <si>
    <t xml:space="preserve">S p o l u </t>
  </si>
  <si>
    <t xml:space="preserve"> ŠÚ a oddelenie školstva, mládeže a športu</t>
  </si>
  <si>
    <t>v tis. Sk</t>
  </si>
  <si>
    <t>Škola -</t>
  </si>
  <si>
    <t>z toho :</t>
  </si>
  <si>
    <t>školské zariadenie</t>
  </si>
  <si>
    <t>ZŠ</t>
  </si>
  <si>
    <t>ŠKD</t>
  </si>
  <si>
    <t>ŠJ</t>
  </si>
  <si>
    <t>(ostat.)</t>
  </si>
  <si>
    <t>SŠZ  - MŠ, ŠJ</t>
  </si>
  <si>
    <t xml:space="preserve">        - ŠJ</t>
  </si>
  <si>
    <t xml:space="preserve">         - § 80</t>
  </si>
  <si>
    <t xml:space="preserve">         - DJ</t>
  </si>
  <si>
    <t>S p o l u :</t>
  </si>
  <si>
    <t>Príjmy : PK</t>
  </si>
  <si>
    <t>Tabuľka č. 2</t>
  </si>
  <si>
    <t>Škola</t>
  </si>
  <si>
    <t>Vlastné</t>
  </si>
  <si>
    <t>Celkom</t>
  </si>
  <si>
    <t>príjmy</t>
  </si>
  <si>
    <t>normatív.</t>
  </si>
  <si>
    <t>nenormat.</t>
  </si>
  <si>
    <t>CVČ Adam</t>
  </si>
  <si>
    <t>Školské zariadenie</t>
  </si>
  <si>
    <t>SŠZ- materské školy</t>
  </si>
  <si>
    <t xml:space="preserve">        - škol.jedálne</t>
  </si>
  <si>
    <t xml:space="preserve">        - 80 (prac.správy+DJ)</t>
  </si>
  <si>
    <t xml:space="preserve">  Správa spolu</t>
  </si>
  <si>
    <t>Spolufinancovanie projektov</t>
  </si>
  <si>
    <t>Spolu OK</t>
  </si>
  <si>
    <t>KV</t>
  </si>
  <si>
    <t xml:space="preserve">         </t>
  </si>
  <si>
    <t>PhDr. Ľubica Šefčíková</t>
  </si>
  <si>
    <t xml:space="preserve">   vedúca ŠÚ a odd.škol.,mládeže a športu</t>
  </si>
  <si>
    <t xml:space="preserve">             OK</t>
  </si>
  <si>
    <t>Schválený</t>
  </si>
  <si>
    <t>rozpočet</t>
  </si>
  <si>
    <t>na prenesené kompetencie v roku 2008</t>
  </si>
  <si>
    <t>ZŠ Nad Medzou 1</t>
  </si>
  <si>
    <t>ZŠ Lipová ul. 13</t>
  </si>
  <si>
    <t>ZŠ Levočská ul. 11</t>
  </si>
  <si>
    <t>ZŠ Ul.Ing.O. Kožucha 11</t>
  </si>
  <si>
    <t>ZŠ Komenského ul. 2</t>
  </si>
  <si>
    <t>ZŠ Hutnícka ul. 16</t>
  </si>
  <si>
    <t>ZŠ Ul. Zd.Nejedlého 2</t>
  </si>
  <si>
    <t>ZUŠ Ul. J. Fabiniho 1</t>
  </si>
  <si>
    <t>ŠKD pri ZŠ Nad Medzou 1</t>
  </si>
  <si>
    <t>ŠJ pri ZŠ Nad Medzou 1</t>
  </si>
  <si>
    <t>ŠKD pri ZŠ Lipová ul. 13</t>
  </si>
  <si>
    <t>ŠJ pri ZŠ Lipová ul. 13</t>
  </si>
  <si>
    <t>ŠKD pri ZŠ Levočská ul. 11</t>
  </si>
  <si>
    <t>ŠJ pri ZŠ Levočská ul. 11</t>
  </si>
  <si>
    <t>ŠKD pri ZŠ Ul.Ing.O.Kožucha 11</t>
  </si>
  <si>
    <t>ŠJ pri ZŠ Ul.Ing.O.Kožucha 11</t>
  </si>
  <si>
    <t>ŠKD pri ZŠ Komenského ul. 2</t>
  </si>
  <si>
    <t>ŠJ pri ZŠ Komenského ul. 2</t>
  </si>
  <si>
    <t>ŠKD pri ZŠ Hutnícka ul. 16</t>
  </si>
  <si>
    <t>ŠJ pri ZŠ Hutnícka ul. 16</t>
  </si>
  <si>
    <t>ZUŠ Ul.J.Fabiniho 1</t>
  </si>
  <si>
    <t>CVČ Adam Levočská ul. 14</t>
  </si>
  <si>
    <t>ZŠ Ul.Ing.O.Kožucha 11</t>
  </si>
  <si>
    <t>ZUŠ Ul. J.Fabiniho 1</t>
  </si>
  <si>
    <t xml:space="preserve">CVĆ Adam Levočská ul. </t>
  </si>
  <si>
    <t>Upravený</t>
  </si>
  <si>
    <t>a vl.príjmy</t>
  </si>
  <si>
    <t>finanč.</t>
  </si>
  <si>
    <t>prostr.</t>
  </si>
  <si>
    <t>Normatívne</t>
  </si>
  <si>
    <t>Nenormat.</t>
  </si>
  <si>
    <t>spolu</t>
  </si>
  <si>
    <t xml:space="preserve">P. č. </t>
  </si>
  <si>
    <t>normat.</t>
  </si>
  <si>
    <t>fin.prostr.</t>
  </si>
  <si>
    <t>Tabuľka č. 1</t>
  </si>
  <si>
    <t>ŠKD pri ZŠ Ul.Z.Nejedlého 2</t>
  </si>
  <si>
    <t>ŠJ pri ZŠ Ul.Z.Nejedlého 2</t>
  </si>
  <si>
    <t>Tabuľka č. 3</t>
  </si>
  <si>
    <t>ZŠ Lipová ul. 13 - rezerva</t>
  </si>
  <si>
    <t>ZŠ Ul.Z.Nejedlého 2</t>
  </si>
  <si>
    <t>Tabuľka č. 4</t>
  </si>
  <si>
    <t xml:space="preserve">             PhDr. Ľubica Šefčíková</t>
  </si>
  <si>
    <t>BV     700  KV  1 000</t>
  </si>
  <si>
    <t>BV    8 624  KV    2 490</t>
  </si>
  <si>
    <t>BV    7 924   KV    1 490</t>
  </si>
  <si>
    <t xml:space="preserve">                 vedúca ŠÚ a odd.škol.,mládeže a športu</t>
  </si>
  <si>
    <t>3. zmena rozpočtu na bežné výdavky</t>
  </si>
  <si>
    <t>odchod.</t>
  </si>
  <si>
    <t>P r í j m y    -   3. zmena rozpočtu 2008</t>
  </si>
  <si>
    <t xml:space="preserve"> Spišskej Novej Vsi 4. 9. 2008</t>
  </si>
  <si>
    <t>3. zmena rozpočtu</t>
  </si>
  <si>
    <t>fin.pr.z doh.</t>
  </si>
  <si>
    <t>konania</t>
  </si>
  <si>
    <t>Elektr.</t>
  </si>
  <si>
    <t>a revit.</t>
  </si>
  <si>
    <t>z prostr.</t>
  </si>
  <si>
    <t>MsÚ</t>
  </si>
  <si>
    <t>3.zmena</t>
  </si>
  <si>
    <t xml:space="preserve"> 3. zmena rozpočtu na bežné výdavky  na originálne kompetencie v roku 2008 </t>
  </si>
  <si>
    <t>Schválený rozpočet 2008</t>
  </si>
  <si>
    <t>z vlastných</t>
  </si>
  <si>
    <t>z MsÚ</t>
  </si>
  <si>
    <t>Projekt</t>
  </si>
  <si>
    <t xml:space="preserve">                        3. zmena  rozpočtu na kapitálové výdavky v roku 2008</t>
  </si>
  <si>
    <t xml:space="preserve">3. zmena rozpočtu </t>
  </si>
  <si>
    <t>z vlast. Príjmov</t>
  </si>
  <si>
    <t>BV     625  KV  1 180</t>
  </si>
  <si>
    <t>BV    8 929   KV    1 360</t>
  </si>
  <si>
    <t>BV    9 554  KV    2 540</t>
  </si>
  <si>
    <t>Vlast.</t>
  </si>
  <si>
    <t>V Sp. Novej Vsi 3. 9. 2008</t>
  </si>
  <si>
    <t>Spišská Nová Ves 3. 9. 2008</t>
  </si>
  <si>
    <t>V Sp.Novej Vsi  3.9.2008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</si>
</sst>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3" fontId="1" fillId="2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3" fontId="1" fillId="2" borderId="12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0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9" xfId="0" applyFont="1" applyBorder="1" applyAlignment="1">
      <alignment/>
    </xf>
    <xf numFmtId="3" fontId="8" fillId="0" borderId="33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 horizontal="center"/>
    </xf>
    <xf numFmtId="3" fontId="8" fillId="0" borderId="38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8" fillId="0" borderId="39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2" borderId="3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1" xfId="0" applyFont="1" applyBorder="1" applyAlignment="1">
      <alignment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3" fillId="2" borderId="4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1" fillId="2" borderId="49" xfId="0" applyNumberFormat="1" applyFont="1" applyFill="1" applyBorder="1" applyAlignment="1">
      <alignment/>
    </xf>
    <xf numFmtId="3" fontId="1" fillId="2" borderId="50" xfId="0" applyNumberFormat="1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2" fillId="0" borderId="53" xfId="0" applyFont="1" applyBorder="1" applyAlignment="1">
      <alignment/>
    </xf>
    <xf numFmtId="0" fontId="0" fillId="0" borderId="29" xfId="0" applyBorder="1" applyAlignment="1">
      <alignment/>
    </xf>
    <xf numFmtId="0" fontId="11" fillId="0" borderId="27" xfId="0" applyFont="1" applyBorder="1" applyAlignment="1">
      <alignment horizontal="center"/>
    </xf>
    <xf numFmtId="3" fontId="8" fillId="0" borderId="54" xfId="0" applyNumberFormat="1" applyFont="1" applyBorder="1" applyAlignment="1">
      <alignment/>
    </xf>
    <xf numFmtId="3" fontId="6" fillId="2" borderId="5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2" fillId="0" borderId="14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 vertical="center" wrapText="1"/>
    </xf>
    <xf numFmtId="3" fontId="0" fillId="0" borderId="59" xfId="0" applyNumberFormat="1" applyBorder="1" applyAlignment="1">
      <alignment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60" xfId="0" applyBorder="1" applyAlignment="1">
      <alignment/>
    </xf>
    <xf numFmtId="0" fontId="3" fillId="0" borderId="0" xfId="0" applyFont="1" applyAlignment="1">
      <alignment/>
    </xf>
    <xf numFmtId="0" fontId="3" fillId="0" borderId="5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7" xfId="0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59" xfId="0" applyNumberFormat="1" applyFont="1" applyFill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5" fillId="0" borderId="61" xfId="0" applyNumberFormat="1" applyFont="1" applyFill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6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8" xfId="0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" fontId="12" fillId="0" borderId="28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6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1" xfId="0" applyFont="1" applyBorder="1" applyAlignment="1">
      <alignment/>
    </xf>
    <xf numFmtId="0" fontId="9" fillId="0" borderId="27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8" fillId="0" borderId="64" xfId="0" applyFont="1" applyBorder="1" applyAlignment="1">
      <alignment horizontal="left"/>
    </xf>
    <xf numFmtId="3" fontId="14" fillId="0" borderId="14" xfId="0" applyNumberFormat="1" applyFont="1" applyBorder="1" applyAlignment="1">
      <alignment/>
    </xf>
    <xf numFmtId="0" fontId="8" fillId="0" borderId="19" xfId="0" applyFont="1" applyBorder="1" applyAlignment="1">
      <alignment horizontal="left"/>
    </xf>
    <xf numFmtId="3" fontId="14" fillId="0" borderId="20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" fontId="14" fillId="0" borderId="6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2" borderId="22" xfId="0" applyFont="1" applyFill="1" applyBorder="1" applyAlignment="1">
      <alignment/>
    </xf>
    <xf numFmtId="0" fontId="14" fillId="0" borderId="42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59" xfId="0" applyFont="1" applyBorder="1" applyAlignment="1">
      <alignment/>
    </xf>
    <xf numFmtId="3" fontId="14" fillId="0" borderId="66" xfId="0" applyNumberFormat="1" applyFont="1" applyBorder="1" applyAlignment="1">
      <alignment/>
    </xf>
    <xf numFmtId="0" fontId="13" fillId="0" borderId="66" xfId="0" applyFont="1" applyBorder="1" applyAlignment="1">
      <alignment/>
    </xf>
    <xf numFmtId="3" fontId="0" fillId="0" borderId="5" xfId="0" applyNumberFormat="1" applyBorder="1" applyAlignment="1">
      <alignment/>
    </xf>
    <xf numFmtId="0" fontId="11" fillId="0" borderId="4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/>
    </xf>
    <xf numFmtId="3" fontId="4" fillId="2" borderId="50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71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2" borderId="71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4.28125" style="0" customWidth="1"/>
    <col min="2" max="2" width="23.421875" style="0" customWidth="1"/>
    <col min="3" max="3" width="10.140625" style="0" customWidth="1"/>
    <col min="4" max="4" width="7.421875" style="0" customWidth="1"/>
    <col min="5" max="6" width="8.140625" style="0" customWidth="1"/>
    <col min="8" max="8" width="10.7109375" style="0" customWidth="1"/>
  </cols>
  <sheetData>
    <row r="1" spans="1:6" ht="15">
      <c r="A1" s="19" t="s">
        <v>11</v>
      </c>
      <c r="B1" s="20"/>
      <c r="C1" s="20"/>
      <c r="D1" s="20"/>
      <c r="E1" s="20"/>
      <c r="F1" s="20"/>
    </row>
    <row r="2" spans="1:8" ht="15.75" customHeight="1">
      <c r="A2" s="20"/>
      <c r="B2" s="20"/>
      <c r="C2" s="20"/>
      <c r="D2" s="20"/>
      <c r="E2" s="20"/>
      <c r="F2" s="158"/>
      <c r="G2" s="158"/>
      <c r="H2" s="202" t="s">
        <v>84</v>
      </c>
    </row>
    <row r="3" spans="1:8" ht="15.75" customHeight="1">
      <c r="A3" s="20"/>
      <c r="B3" s="20"/>
      <c r="C3" s="20"/>
      <c r="D3" s="20"/>
      <c r="E3" s="20"/>
      <c r="F3" s="154"/>
      <c r="G3" s="154"/>
      <c r="H3" s="154"/>
    </row>
    <row r="4" spans="1:6" ht="12.75">
      <c r="A4" s="20"/>
      <c r="B4" s="20"/>
      <c r="C4" s="20"/>
      <c r="D4" s="20"/>
      <c r="E4" s="20"/>
      <c r="F4" s="20"/>
    </row>
    <row r="5" spans="1:8" ht="21" customHeight="1">
      <c r="A5" s="262" t="s">
        <v>98</v>
      </c>
      <c r="B5" s="262"/>
      <c r="C5" s="262"/>
      <c r="D5" s="262"/>
      <c r="E5" s="262"/>
      <c r="F5" s="262"/>
      <c r="G5" s="262"/>
      <c r="H5" s="262"/>
    </row>
    <row r="6" spans="1:6" ht="15.75">
      <c r="A6" s="21"/>
      <c r="B6" s="21"/>
      <c r="C6" s="21"/>
      <c r="D6" s="21"/>
      <c r="E6" s="21"/>
      <c r="F6" s="22"/>
    </row>
    <row r="7" spans="1:6" ht="15.75">
      <c r="A7" s="23"/>
      <c r="B7" s="20"/>
      <c r="C7" s="20"/>
      <c r="D7" s="20"/>
      <c r="E7" s="20"/>
      <c r="F7" s="20"/>
    </row>
    <row r="8" spans="1:8" ht="16.5" thickBot="1">
      <c r="A8" s="23"/>
      <c r="B8" s="20"/>
      <c r="C8" s="20"/>
      <c r="D8" s="20"/>
      <c r="E8" s="20"/>
      <c r="F8" s="20"/>
      <c r="G8" s="5"/>
      <c r="H8" s="5" t="s">
        <v>12</v>
      </c>
    </row>
    <row r="9" spans="1:8" ht="12.75">
      <c r="A9" s="105" t="s">
        <v>1</v>
      </c>
      <c r="B9" s="106" t="s">
        <v>13</v>
      </c>
      <c r="C9" s="105" t="s">
        <v>46</v>
      </c>
      <c r="D9" s="259" t="s">
        <v>14</v>
      </c>
      <c r="E9" s="260"/>
      <c r="F9" s="261"/>
      <c r="G9" s="134" t="s">
        <v>107</v>
      </c>
      <c r="H9" s="136" t="s">
        <v>74</v>
      </c>
    </row>
    <row r="10" spans="1:8" ht="12.75">
      <c r="A10" s="107" t="s">
        <v>4</v>
      </c>
      <c r="B10" s="108" t="s">
        <v>15</v>
      </c>
      <c r="C10" s="109" t="s">
        <v>47</v>
      </c>
      <c r="D10" s="108" t="s">
        <v>16</v>
      </c>
      <c r="E10" s="110" t="s">
        <v>17</v>
      </c>
      <c r="F10" s="111" t="s">
        <v>18</v>
      </c>
      <c r="G10" s="135" t="s">
        <v>3</v>
      </c>
      <c r="H10" s="137" t="s">
        <v>47</v>
      </c>
    </row>
    <row r="11" spans="1:8" ht="13.5" thickBot="1">
      <c r="A11" s="112"/>
      <c r="B11" s="113"/>
      <c r="C11" s="112">
        <v>2008</v>
      </c>
      <c r="D11" s="114"/>
      <c r="E11" s="115" t="s">
        <v>19</v>
      </c>
      <c r="F11" s="116"/>
      <c r="G11" s="132"/>
      <c r="H11" s="138">
        <v>2008</v>
      </c>
    </row>
    <row r="12" spans="1:8" ht="16.5" customHeight="1" thickTop="1">
      <c r="A12" s="24">
        <v>1</v>
      </c>
      <c r="B12" s="25" t="s">
        <v>49</v>
      </c>
      <c r="C12" s="26">
        <v>710</v>
      </c>
      <c r="D12" s="27">
        <v>250</v>
      </c>
      <c r="E12" s="27">
        <v>160</v>
      </c>
      <c r="F12" s="28">
        <v>300</v>
      </c>
      <c r="G12" s="139"/>
      <c r="H12" s="144">
        <f>C12+G12</f>
        <v>710</v>
      </c>
    </row>
    <row r="13" spans="1:8" ht="16.5" customHeight="1">
      <c r="A13" s="29">
        <v>2</v>
      </c>
      <c r="B13" s="30" t="s">
        <v>50</v>
      </c>
      <c r="C13" s="31">
        <v>770</v>
      </c>
      <c r="D13" s="32">
        <v>150</v>
      </c>
      <c r="E13" s="32">
        <v>110</v>
      </c>
      <c r="F13" s="33">
        <v>510</v>
      </c>
      <c r="G13" s="139"/>
      <c r="H13" s="144">
        <f aca="true" t="shared" si="0" ref="H13:H21">C13+G13</f>
        <v>770</v>
      </c>
    </row>
    <row r="14" spans="1:8" ht="16.5" customHeight="1">
      <c r="A14" s="29">
        <v>3</v>
      </c>
      <c r="B14" s="30" t="s">
        <v>51</v>
      </c>
      <c r="C14" s="31">
        <v>650</v>
      </c>
      <c r="D14" s="32">
        <v>150</v>
      </c>
      <c r="E14" s="32">
        <v>100</v>
      </c>
      <c r="F14" s="33">
        <v>400</v>
      </c>
      <c r="G14" s="139"/>
      <c r="H14" s="144">
        <f t="shared" si="0"/>
        <v>650</v>
      </c>
    </row>
    <row r="15" spans="1:8" ht="16.5" customHeight="1">
      <c r="A15" s="29">
        <v>4</v>
      </c>
      <c r="B15" s="30" t="s">
        <v>55</v>
      </c>
      <c r="C15" s="31">
        <v>761</v>
      </c>
      <c r="D15" s="32">
        <v>350</v>
      </c>
      <c r="E15" s="32">
        <v>140</v>
      </c>
      <c r="F15" s="33">
        <v>271</v>
      </c>
      <c r="G15" s="139"/>
      <c r="H15" s="144">
        <f t="shared" si="0"/>
        <v>761</v>
      </c>
    </row>
    <row r="16" spans="1:8" ht="16.5" customHeight="1">
      <c r="A16" s="29">
        <v>5</v>
      </c>
      <c r="B16" s="30" t="s">
        <v>52</v>
      </c>
      <c r="C16" s="31">
        <v>993</v>
      </c>
      <c r="D16" s="32">
        <v>220</v>
      </c>
      <c r="E16" s="32">
        <v>173</v>
      </c>
      <c r="F16" s="33">
        <v>600</v>
      </c>
      <c r="G16" s="139"/>
      <c r="H16" s="144">
        <f t="shared" si="0"/>
        <v>993</v>
      </c>
    </row>
    <row r="17" spans="1:8" ht="16.5" customHeight="1">
      <c r="A17" s="29">
        <v>6</v>
      </c>
      <c r="B17" s="30" t="s">
        <v>53</v>
      </c>
      <c r="C17" s="31">
        <v>660</v>
      </c>
      <c r="D17" s="32">
        <v>230</v>
      </c>
      <c r="E17" s="32">
        <v>130</v>
      </c>
      <c r="F17" s="33">
        <v>300</v>
      </c>
      <c r="G17" s="139"/>
      <c r="H17" s="144">
        <f t="shared" si="0"/>
        <v>660</v>
      </c>
    </row>
    <row r="18" spans="1:8" ht="16.5" customHeight="1">
      <c r="A18" s="29">
        <v>7</v>
      </c>
      <c r="B18" s="30" t="s">
        <v>54</v>
      </c>
      <c r="C18" s="31">
        <v>760</v>
      </c>
      <c r="D18" s="32">
        <v>350</v>
      </c>
      <c r="E18" s="32">
        <v>160</v>
      </c>
      <c r="F18" s="33">
        <v>250</v>
      </c>
      <c r="G18" s="139">
        <v>180</v>
      </c>
      <c r="H18" s="144">
        <f t="shared" si="0"/>
        <v>940</v>
      </c>
    </row>
    <row r="19" spans="1:8" ht="16.5" customHeight="1">
      <c r="A19" s="29">
        <v>8</v>
      </c>
      <c r="B19" s="30" t="s">
        <v>56</v>
      </c>
      <c r="C19" s="34">
        <v>1930</v>
      </c>
      <c r="D19" s="32"/>
      <c r="E19" s="35">
        <v>1930</v>
      </c>
      <c r="F19" s="36"/>
      <c r="G19" s="139"/>
      <c r="H19" s="144">
        <f t="shared" si="0"/>
        <v>1930</v>
      </c>
    </row>
    <row r="20" spans="1:8" ht="16.5" customHeight="1">
      <c r="A20" s="29">
        <v>9</v>
      </c>
      <c r="B20" s="30" t="s">
        <v>33</v>
      </c>
      <c r="C20" s="34">
        <v>900</v>
      </c>
      <c r="D20" s="32"/>
      <c r="E20" s="35">
        <v>900</v>
      </c>
      <c r="F20" s="36"/>
      <c r="G20" s="139"/>
      <c r="H20" s="144">
        <f t="shared" si="0"/>
        <v>900</v>
      </c>
    </row>
    <row r="21" spans="1:8" ht="16.5" customHeight="1">
      <c r="A21" s="37">
        <v>10</v>
      </c>
      <c r="B21" s="38" t="s">
        <v>20</v>
      </c>
      <c r="C21" s="39">
        <v>1780</v>
      </c>
      <c r="D21" s="32"/>
      <c r="E21" s="35">
        <v>1780</v>
      </c>
      <c r="F21" s="36"/>
      <c r="G21" s="139">
        <v>500</v>
      </c>
      <c r="H21" s="144">
        <f t="shared" si="0"/>
        <v>2280</v>
      </c>
    </row>
    <row r="22" spans="1:8" ht="16.5" customHeight="1">
      <c r="A22" s="37"/>
      <c r="B22" s="38" t="s">
        <v>21</v>
      </c>
      <c r="C22" s="39">
        <v>370</v>
      </c>
      <c r="D22" s="32"/>
      <c r="E22" s="35">
        <v>370</v>
      </c>
      <c r="F22" s="36"/>
      <c r="G22" s="139">
        <v>300</v>
      </c>
      <c r="H22" s="145">
        <f>C22+G22</f>
        <v>670</v>
      </c>
    </row>
    <row r="23" spans="1:8" ht="16.5" customHeight="1">
      <c r="A23" s="37"/>
      <c r="B23" s="38" t="s">
        <v>22</v>
      </c>
      <c r="C23" s="39">
        <v>30</v>
      </c>
      <c r="D23" s="32"/>
      <c r="E23" s="35">
        <v>30</v>
      </c>
      <c r="F23" s="36"/>
      <c r="G23" s="139"/>
      <c r="H23" s="145">
        <f>C23+G23</f>
        <v>30</v>
      </c>
    </row>
    <row r="24" spans="1:8" ht="16.5" customHeight="1" thickBot="1">
      <c r="A24" s="40"/>
      <c r="B24" s="41" t="s">
        <v>23</v>
      </c>
      <c r="C24" s="42">
        <v>800</v>
      </c>
      <c r="D24" s="43"/>
      <c r="E24" s="44">
        <v>800</v>
      </c>
      <c r="F24" s="45"/>
      <c r="G24" s="133"/>
      <c r="H24" s="146">
        <f>C24+G24</f>
        <v>800</v>
      </c>
    </row>
    <row r="25" spans="1:8" ht="24" customHeight="1" thickBot="1">
      <c r="A25" s="17"/>
      <c r="B25" s="46" t="s">
        <v>24</v>
      </c>
      <c r="C25" s="47">
        <f aca="true" t="shared" si="1" ref="C25:H25">SUM(C12:C24)</f>
        <v>11114</v>
      </c>
      <c r="D25" s="48">
        <f t="shared" si="1"/>
        <v>1700</v>
      </c>
      <c r="E25" s="48">
        <f t="shared" si="1"/>
        <v>6783</v>
      </c>
      <c r="F25" s="49">
        <f t="shared" si="1"/>
        <v>2631</v>
      </c>
      <c r="G25" s="247">
        <f t="shared" si="1"/>
        <v>980</v>
      </c>
      <c r="H25" s="147">
        <f t="shared" si="1"/>
        <v>12094</v>
      </c>
    </row>
    <row r="26" spans="1:3" ht="15">
      <c r="A26" s="50"/>
      <c r="B26" s="1"/>
      <c r="C26" s="51"/>
    </row>
    <row r="28" spans="2:8" ht="27.75" customHeight="1">
      <c r="B28" s="52" t="s">
        <v>25</v>
      </c>
      <c r="C28" s="150" t="s">
        <v>92</v>
      </c>
      <c r="D28" s="148"/>
      <c r="H28" s="150" t="s">
        <v>116</v>
      </c>
    </row>
    <row r="29" spans="2:8" ht="27.75" customHeight="1">
      <c r="B29" s="149" t="s">
        <v>45</v>
      </c>
      <c r="C29" s="151" t="s">
        <v>94</v>
      </c>
      <c r="D29" s="148"/>
      <c r="H29" s="151" t="s">
        <v>117</v>
      </c>
    </row>
    <row r="30" spans="3:8" ht="27" customHeight="1">
      <c r="C30" s="151" t="s">
        <v>93</v>
      </c>
      <c r="H30" s="151" t="s">
        <v>118</v>
      </c>
    </row>
    <row r="31" spans="3:8" ht="17.25" customHeight="1">
      <c r="C31" s="53">
        <v>11114</v>
      </c>
      <c r="H31" s="53">
        <v>12094</v>
      </c>
    </row>
    <row r="34" ht="12.75">
      <c r="A34" t="s">
        <v>121</v>
      </c>
    </row>
    <row r="37" ht="12.75">
      <c r="D37" t="s">
        <v>91</v>
      </c>
    </row>
    <row r="38" ht="12.75">
      <c r="C38" t="s">
        <v>95</v>
      </c>
    </row>
  </sheetData>
  <mergeCells count="2">
    <mergeCell ref="D9:F9"/>
    <mergeCell ref="A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6">
      <selection activeCell="G36" sqref="G36"/>
    </sheetView>
  </sheetViews>
  <sheetFormatPr defaultColWidth="9.140625" defaultRowHeight="12.75"/>
  <cols>
    <col min="1" max="1" width="3.421875" style="0" customWidth="1"/>
    <col min="2" max="2" width="28.57421875" style="0" customWidth="1"/>
    <col min="3" max="3" width="11.7109375" style="0" customWidth="1"/>
    <col min="4" max="4" width="10.57421875" style="0" customWidth="1"/>
    <col min="5" max="5" width="9.00390625" style="0" customWidth="1"/>
    <col min="6" max="6" width="10.00390625" style="0" customWidth="1"/>
    <col min="7" max="7" width="11.57421875" style="0" customWidth="1"/>
    <col min="8" max="8" width="8.28125" style="0" customWidth="1"/>
    <col min="9" max="9" width="7.7109375" style="0" customWidth="1"/>
    <col min="10" max="10" width="6.8515625" style="0" customWidth="1"/>
    <col min="11" max="11" width="7.28125" style="0" customWidth="1"/>
    <col min="12" max="12" width="7.8515625" style="0" customWidth="1"/>
    <col min="13" max="13" width="7.140625" style="0" customWidth="1"/>
    <col min="15" max="15" width="7.00390625" style="0" customWidth="1"/>
    <col min="16" max="16" width="7.7109375" style="0" customWidth="1"/>
    <col min="17" max="17" width="8.140625" style="0" customWidth="1"/>
    <col min="18" max="18" width="8.57421875" style="0" customWidth="1"/>
  </cols>
  <sheetData>
    <row r="1" spans="1:19" ht="15">
      <c r="A1" s="19" t="s">
        <v>0</v>
      </c>
      <c r="B1" s="20"/>
      <c r="C1" s="20"/>
      <c r="D1" s="20"/>
      <c r="E1" s="265" t="s">
        <v>87</v>
      </c>
      <c r="F1" s="265"/>
      <c r="G1" s="265"/>
      <c r="H1" s="2"/>
      <c r="I1" s="3"/>
      <c r="J1" s="3"/>
      <c r="K1" s="3"/>
      <c r="L1" s="3"/>
      <c r="M1" s="3"/>
      <c r="N1" s="180"/>
      <c r="O1" s="3"/>
      <c r="P1" s="3"/>
      <c r="Q1" s="3"/>
      <c r="R1" s="3"/>
      <c r="S1" s="3"/>
    </row>
    <row r="2" spans="1:19" ht="15">
      <c r="A2" s="19"/>
      <c r="B2" s="20"/>
      <c r="C2" s="20"/>
      <c r="D2" s="20"/>
      <c r="E2" s="191"/>
      <c r="F2" s="191"/>
      <c r="G2" s="19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9"/>
      <c r="B3" s="20"/>
      <c r="C3" s="20"/>
      <c r="D3" s="20"/>
      <c r="E3" s="191"/>
      <c r="F3" s="191"/>
      <c r="G3" s="191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9"/>
      <c r="B4" s="20"/>
      <c r="C4" s="20"/>
      <c r="D4" s="20"/>
      <c r="E4" s="191"/>
      <c r="F4" s="191"/>
      <c r="G4" s="19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>
      <c r="A5" s="19"/>
      <c r="B5" s="20"/>
      <c r="C5" s="20"/>
      <c r="D5" s="20"/>
      <c r="E5" s="191"/>
      <c r="F5" s="191"/>
      <c r="G5" s="191"/>
      <c r="H5" s="216"/>
      <c r="I5" s="216"/>
      <c r="J5" s="216"/>
      <c r="K5" s="216"/>
      <c r="L5" s="216"/>
      <c r="M5" s="216"/>
      <c r="N5" s="216"/>
      <c r="O5" s="3"/>
      <c r="P5" s="3"/>
      <c r="Q5" s="3"/>
      <c r="R5" s="3"/>
      <c r="S5" s="3"/>
    </row>
    <row r="6" spans="1:19" ht="15.75">
      <c r="A6" s="262" t="s">
        <v>108</v>
      </c>
      <c r="B6" s="262"/>
      <c r="C6" s="262"/>
      <c r="D6" s="262"/>
      <c r="E6" s="262"/>
      <c r="F6" s="262"/>
      <c r="G6" s="262"/>
      <c r="H6" s="216"/>
      <c r="I6" s="216"/>
      <c r="J6" s="216"/>
      <c r="K6" s="216"/>
      <c r="L6" s="216"/>
      <c r="M6" s="216"/>
      <c r="N6" s="217"/>
      <c r="O6" s="3"/>
      <c r="P6" s="3"/>
      <c r="Q6" s="3"/>
      <c r="R6" s="3"/>
      <c r="S6" s="3"/>
    </row>
    <row r="7" spans="1:19" ht="15.75">
      <c r="A7" s="143"/>
      <c r="B7" s="143"/>
      <c r="C7" s="143"/>
      <c r="D7" s="143"/>
      <c r="E7" s="143"/>
      <c r="F7" s="143"/>
      <c r="G7" s="143"/>
      <c r="H7" s="218"/>
      <c r="I7" s="218"/>
      <c r="J7" s="218"/>
      <c r="K7" s="217"/>
      <c r="L7" s="217"/>
      <c r="M7" s="217"/>
      <c r="N7" s="217"/>
      <c r="O7" s="3"/>
      <c r="P7" s="3"/>
      <c r="Q7" s="3"/>
      <c r="R7" s="3"/>
      <c r="S7" s="3"/>
    </row>
    <row r="8" spans="1:19" ht="15">
      <c r="A8" s="143"/>
      <c r="B8" s="143"/>
      <c r="C8" s="143"/>
      <c r="D8" s="143"/>
      <c r="H8" s="3"/>
      <c r="I8" s="3"/>
      <c r="J8" s="3"/>
      <c r="K8" s="3"/>
      <c r="L8" s="3"/>
      <c r="M8" s="3"/>
      <c r="N8" s="204"/>
      <c r="O8" s="3"/>
      <c r="P8" s="3"/>
      <c r="Q8" s="3"/>
      <c r="R8" s="3"/>
      <c r="S8" s="3"/>
    </row>
    <row r="9" spans="1:19" ht="15.75" thickBot="1">
      <c r="A9" s="19"/>
      <c r="B9" s="20"/>
      <c r="C9" s="20"/>
      <c r="D9" s="20"/>
      <c r="E9" s="5"/>
      <c r="F9" s="5"/>
      <c r="G9" s="5" t="s">
        <v>12</v>
      </c>
      <c r="H9" s="180"/>
      <c r="I9" s="219"/>
      <c r="J9" s="180"/>
      <c r="K9" s="180"/>
      <c r="L9" s="180"/>
      <c r="M9" s="96"/>
      <c r="N9" s="96"/>
      <c r="O9" s="263"/>
      <c r="P9" s="263"/>
      <c r="Q9" s="263"/>
      <c r="R9" s="263"/>
      <c r="S9" s="221"/>
    </row>
    <row r="10" spans="1:19" ht="15" customHeight="1">
      <c r="A10" s="76"/>
      <c r="B10" s="159"/>
      <c r="C10" s="266" t="s">
        <v>109</v>
      </c>
      <c r="D10" s="269" t="s">
        <v>100</v>
      </c>
      <c r="E10" s="270"/>
      <c r="F10" s="271"/>
      <c r="G10" s="228" t="s">
        <v>74</v>
      </c>
      <c r="H10" s="96"/>
      <c r="I10" s="96"/>
      <c r="J10" s="60"/>
      <c r="K10" s="60"/>
      <c r="L10" s="60"/>
      <c r="M10" s="60"/>
      <c r="N10" s="96"/>
      <c r="O10" s="264"/>
      <c r="P10" s="264"/>
      <c r="Q10" s="264"/>
      <c r="R10" s="95"/>
      <c r="S10" s="222"/>
    </row>
    <row r="11" spans="1:19" ht="15" customHeight="1">
      <c r="A11" s="8" t="s">
        <v>1</v>
      </c>
      <c r="B11" s="160"/>
      <c r="C11" s="267"/>
      <c r="D11" s="257"/>
      <c r="E11" s="258"/>
      <c r="F11" s="272"/>
      <c r="G11" s="229" t="s">
        <v>47</v>
      </c>
      <c r="H11" s="96"/>
      <c r="I11" s="96"/>
      <c r="J11" s="60"/>
      <c r="K11" s="60"/>
      <c r="L11" s="60"/>
      <c r="M11" s="60"/>
      <c r="N11" s="96"/>
      <c r="O11" s="220"/>
      <c r="P11" s="220"/>
      <c r="Q11" s="220"/>
      <c r="R11" s="223"/>
      <c r="S11" s="221"/>
    </row>
    <row r="12" spans="1:19" ht="15" customHeight="1">
      <c r="A12" s="8" t="s">
        <v>4</v>
      </c>
      <c r="B12" s="160" t="s">
        <v>34</v>
      </c>
      <c r="C12" s="267"/>
      <c r="D12" s="249" t="s">
        <v>112</v>
      </c>
      <c r="E12" s="129" t="s">
        <v>111</v>
      </c>
      <c r="F12" s="220" t="s">
        <v>110</v>
      </c>
      <c r="G12" s="229">
        <v>2008</v>
      </c>
      <c r="H12" s="96"/>
      <c r="I12" s="96"/>
      <c r="J12" s="60"/>
      <c r="K12" s="60"/>
      <c r="L12" s="60"/>
      <c r="M12" s="60"/>
      <c r="N12" s="96"/>
      <c r="O12" s="220"/>
      <c r="P12" s="220"/>
      <c r="Q12" s="220"/>
      <c r="R12" s="220"/>
      <c r="S12" s="3"/>
    </row>
    <row r="13" spans="1:19" ht="15" customHeight="1" thickBot="1">
      <c r="A13" s="77"/>
      <c r="B13" s="161"/>
      <c r="C13" s="268"/>
      <c r="D13" s="250"/>
      <c r="E13" s="157"/>
      <c r="F13" s="248" t="s">
        <v>6</v>
      </c>
      <c r="G13" s="230"/>
      <c r="H13" s="90"/>
      <c r="I13" s="93"/>
      <c r="J13" s="93"/>
      <c r="K13" s="93"/>
      <c r="L13" s="90"/>
      <c r="M13" s="90"/>
      <c r="N13" s="90"/>
      <c r="O13" s="3"/>
      <c r="P13" s="3"/>
      <c r="Q13" s="3"/>
      <c r="R13" s="3"/>
      <c r="S13" s="224"/>
    </row>
    <row r="14" spans="1:19" ht="15" customHeight="1" thickTop="1">
      <c r="A14" s="67">
        <v>1</v>
      </c>
      <c r="B14" s="231" t="s">
        <v>57</v>
      </c>
      <c r="C14" s="130">
        <v>2011</v>
      </c>
      <c r="D14" s="66"/>
      <c r="E14" s="175"/>
      <c r="F14" s="241"/>
      <c r="G14" s="232">
        <f aca="true" t="shared" si="0" ref="G14:G26">SUM(C14:E14)</f>
        <v>2011</v>
      </c>
      <c r="H14" s="90"/>
      <c r="I14" s="93"/>
      <c r="J14" s="225"/>
      <c r="K14" s="225"/>
      <c r="L14" s="226"/>
      <c r="M14" s="226"/>
      <c r="N14" s="90"/>
      <c r="O14" s="3"/>
      <c r="P14" s="3"/>
      <c r="Q14" s="3"/>
      <c r="R14" s="3"/>
      <c r="S14" s="224"/>
    </row>
    <row r="15" spans="1:19" ht="15" customHeight="1" thickBot="1">
      <c r="A15" s="79"/>
      <c r="B15" s="233" t="s">
        <v>58</v>
      </c>
      <c r="C15" s="80">
        <v>1927</v>
      </c>
      <c r="D15" s="80"/>
      <c r="E15" s="176"/>
      <c r="F15" s="242"/>
      <c r="G15" s="234">
        <f t="shared" si="0"/>
        <v>1927</v>
      </c>
      <c r="H15" s="90"/>
      <c r="I15" s="93"/>
      <c r="J15" s="225"/>
      <c r="K15" s="225"/>
      <c r="L15" s="226"/>
      <c r="M15" s="226"/>
      <c r="N15" s="90"/>
      <c r="O15" s="3"/>
      <c r="P15" s="3"/>
      <c r="Q15" s="3"/>
      <c r="R15" s="3"/>
      <c r="S15" s="224"/>
    </row>
    <row r="16" spans="1:19" ht="15" customHeight="1">
      <c r="A16" s="64">
        <v>2</v>
      </c>
      <c r="B16" s="235" t="s">
        <v>59</v>
      </c>
      <c r="C16" s="66">
        <v>1107</v>
      </c>
      <c r="D16" s="66"/>
      <c r="E16" s="175"/>
      <c r="F16" s="241"/>
      <c r="G16" s="232">
        <f t="shared" si="0"/>
        <v>1107</v>
      </c>
      <c r="H16" s="90"/>
      <c r="I16" s="93"/>
      <c r="J16" s="225"/>
      <c r="K16" s="225"/>
      <c r="L16" s="226"/>
      <c r="M16" s="226"/>
      <c r="N16" s="90"/>
      <c r="O16" s="3"/>
      <c r="P16" s="3"/>
      <c r="Q16" s="3"/>
      <c r="R16" s="3"/>
      <c r="S16" s="224"/>
    </row>
    <row r="17" spans="1:19" ht="15" customHeight="1" thickBot="1">
      <c r="A17" s="79"/>
      <c r="B17" s="233" t="s">
        <v>60</v>
      </c>
      <c r="C17" s="80">
        <v>1831</v>
      </c>
      <c r="D17" s="80"/>
      <c r="E17" s="176"/>
      <c r="F17" s="242"/>
      <c r="G17" s="234">
        <f t="shared" si="0"/>
        <v>1831</v>
      </c>
      <c r="H17" s="90"/>
      <c r="I17" s="93"/>
      <c r="J17" s="225"/>
      <c r="K17" s="225"/>
      <c r="L17" s="226"/>
      <c r="M17" s="226"/>
      <c r="N17" s="90"/>
      <c r="O17" s="3"/>
      <c r="P17" s="3"/>
      <c r="Q17" s="3"/>
      <c r="R17" s="3"/>
      <c r="S17" s="224"/>
    </row>
    <row r="18" spans="1:19" ht="15" customHeight="1">
      <c r="A18" s="64">
        <v>3</v>
      </c>
      <c r="B18" s="235" t="s">
        <v>61</v>
      </c>
      <c r="C18" s="66">
        <v>1012</v>
      </c>
      <c r="D18" s="66"/>
      <c r="E18" s="175"/>
      <c r="F18" s="241"/>
      <c r="G18" s="232">
        <f t="shared" si="0"/>
        <v>1012</v>
      </c>
      <c r="H18" s="90"/>
      <c r="I18" s="93"/>
      <c r="J18" s="93"/>
      <c r="K18" s="225"/>
      <c r="L18" s="226"/>
      <c r="M18" s="226"/>
      <c r="N18" s="90"/>
      <c r="O18" s="3"/>
      <c r="P18" s="3"/>
      <c r="Q18" s="3"/>
      <c r="R18" s="3"/>
      <c r="S18" s="224"/>
    </row>
    <row r="19" spans="1:19" ht="15" customHeight="1" thickBot="1">
      <c r="A19" s="79"/>
      <c r="B19" s="233" t="s">
        <v>62</v>
      </c>
      <c r="C19" s="80">
        <v>1882</v>
      </c>
      <c r="D19" s="80"/>
      <c r="E19" s="176"/>
      <c r="F19" s="242"/>
      <c r="G19" s="234">
        <f t="shared" si="0"/>
        <v>1882</v>
      </c>
      <c r="H19" s="90"/>
      <c r="I19" s="93"/>
      <c r="J19" s="93"/>
      <c r="K19" s="225"/>
      <c r="L19" s="226"/>
      <c r="M19" s="226"/>
      <c r="N19" s="90"/>
      <c r="O19" s="3"/>
      <c r="P19" s="3"/>
      <c r="Q19" s="3"/>
      <c r="R19" s="3"/>
      <c r="S19" s="224"/>
    </row>
    <row r="20" spans="1:19" ht="15" customHeight="1">
      <c r="A20" s="64">
        <v>4</v>
      </c>
      <c r="B20" s="235" t="s">
        <v>85</v>
      </c>
      <c r="C20" s="66">
        <v>1584</v>
      </c>
      <c r="D20" s="66"/>
      <c r="E20" s="175"/>
      <c r="F20" s="241"/>
      <c r="G20" s="232">
        <f t="shared" si="0"/>
        <v>1584</v>
      </c>
      <c r="H20" s="90"/>
      <c r="I20" s="93"/>
      <c r="J20" s="93"/>
      <c r="K20" s="225"/>
      <c r="L20" s="226"/>
      <c r="M20" s="226"/>
      <c r="N20" s="90"/>
      <c r="O20" s="3"/>
      <c r="P20" s="3"/>
      <c r="Q20" s="3"/>
      <c r="R20" s="3"/>
      <c r="S20" s="224"/>
    </row>
    <row r="21" spans="1:19" ht="15" customHeight="1" thickBot="1">
      <c r="A21" s="79"/>
      <c r="B21" s="233" t="s">
        <v>86</v>
      </c>
      <c r="C21" s="80">
        <v>1743</v>
      </c>
      <c r="D21" s="80"/>
      <c r="E21" s="176"/>
      <c r="F21" s="242"/>
      <c r="G21" s="234">
        <f t="shared" si="0"/>
        <v>1743</v>
      </c>
      <c r="H21" s="90"/>
      <c r="I21" s="93"/>
      <c r="J21" s="93"/>
      <c r="K21" s="225"/>
      <c r="L21" s="226"/>
      <c r="M21" s="226"/>
      <c r="N21" s="90"/>
      <c r="O21" s="3"/>
      <c r="P21" s="3"/>
      <c r="Q21" s="3"/>
      <c r="R21" s="3"/>
      <c r="S21" s="224"/>
    </row>
    <row r="22" spans="1:19" ht="15" customHeight="1">
      <c r="A22" s="64">
        <v>5</v>
      </c>
      <c r="B22" s="235" t="s">
        <v>63</v>
      </c>
      <c r="C22" s="66">
        <v>2340</v>
      </c>
      <c r="D22" s="66"/>
      <c r="E22" s="175"/>
      <c r="F22" s="241"/>
      <c r="G22" s="232">
        <f t="shared" si="0"/>
        <v>2340</v>
      </c>
      <c r="H22" s="226"/>
      <c r="I22" s="93"/>
      <c r="J22" s="93"/>
      <c r="K22" s="93"/>
      <c r="L22" s="90"/>
      <c r="M22" s="90"/>
      <c r="N22" s="90"/>
      <c r="O22" s="227"/>
      <c r="P22" s="227"/>
      <c r="Q22" s="227"/>
      <c r="R22" s="3"/>
      <c r="S22" s="224"/>
    </row>
    <row r="23" spans="1:19" ht="15" customHeight="1" thickBot="1">
      <c r="A23" s="79"/>
      <c r="B23" s="233" t="s">
        <v>64</v>
      </c>
      <c r="C23" s="80">
        <v>2343</v>
      </c>
      <c r="D23" s="80"/>
      <c r="E23" s="176"/>
      <c r="F23" s="242"/>
      <c r="G23" s="234">
        <f t="shared" si="0"/>
        <v>2343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 customHeight="1">
      <c r="A24" s="64">
        <v>6</v>
      </c>
      <c r="B24" s="235" t="s">
        <v>65</v>
      </c>
      <c r="C24" s="66">
        <v>1469</v>
      </c>
      <c r="D24" s="66"/>
      <c r="E24" s="175"/>
      <c r="F24" s="241"/>
      <c r="G24" s="232">
        <f t="shared" si="0"/>
        <v>1469</v>
      </c>
      <c r="H24" s="3"/>
      <c r="I24" s="3"/>
      <c r="J24" s="3"/>
      <c r="K24" s="3"/>
      <c r="L24" s="3"/>
      <c r="M24" s="102"/>
      <c r="N24" s="3"/>
      <c r="O24" s="3"/>
      <c r="P24" s="3"/>
      <c r="Q24" s="3"/>
      <c r="R24" s="3"/>
      <c r="S24" s="3"/>
    </row>
    <row r="25" spans="1:19" ht="15" customHeight="1" thickBot="1">
      <c r="A25" s="79"/>
      <c r="B25" s="233" t="s">
        <v>66</v>
      </c>
      <c r="C25" s="80">
        <v>1742</v>
      </c>
      <c r="D25" s="80"/>
      <c r="E25" s="176"/>
      <c r="F25" s="242"/>
      <c r="G25" s="234">
        <f t="shared" si="0"/>
        <v>1742</v>
      </c>
      <c r="H25" s="3"/>
      <c r="I25" s="3"/>
      <c r="J25" s="3"/>
      <c r="K25" s="3"/>
      <c r="L25" s="3"/>
      <c r="M25" s="102"/>
      <c r="N25" s="3"/>
      <c r="O25" s="3"/>
      <c r="P25" s="3"/>
      <c r="Q25" s="3"/>
      <c r="R25" s="3"/>
      <c r="S25" s="3"/>
    </row>
    <row r="26" spans="1:19" ht="15" customHeight="1">
      <c r="A26" s="64">
        <v>7</v>
      </c>
      <c r="B26" s="235" t="s">
        <v>67</v>
      </c>
      <c r="C26" s="66">
        <v>1783</v>
      </c>
      <c r="D26" s="66"/>
      <c r="E26" s="175"/>
      <c r="F26" s="241"/>
      <c r="G26" s="232">
        <f t="shared" si="0"/>
        <v>1783</v>
      </c>
      <c r="H26" s="3"/>
      <c r="I26" s="3"/>
      <c r="J26" s="3"/>
      <c r="K26" s="3"/>
      <c r="L26" s="3"/>
      <c r="M26" s="102"/>
      <c r="N26" s="3"/>
      <c r="O26" s="3"/>
      <c r="P26" s="3"/>
      <c r="Q26" s="3"/>
      <c r="R26" s="3"/>
      <c r="S26" s="3"/>
    </row>
    <row r="27" spans="1:19" ht="15" customHeight="1" thickBot="1">
      <c r="A27" s="79"/>
      <c r="B27" s="233" t="s">
        <v>68</v>
      </c>
      <c r="C27" s="80">
        <v>1671</v>
      </c>
      <c r="D27" s="80"/>
      <c r="E27" s="176"/>
      <c r="F27" s="242">
        <v>205</v>
      </c>
      <c r="G27" s="234">
        <f>SUM(C27:F27)</f>
        <v>1876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 customHeight="1" thickBot="1">
      <c r="A28" s="74">
        <v>8</v>
      </c>
      <c r="B28" s="236" t="s">
        <v>69</v>
      </c>
      <c r="C28" s="82">
        <v>17355</v>
      </c>
      <c r="D28" s="82"/>
      <c r="E28" s="177">
        <v>100</v>
      </c>
      <c r="F28" s="243"/>
      <c r="G28" s="237">
        <f>SUM(C28:E28)</f>
        <v>17455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 customHeight="1" thickBot="1">
      <c r="A29" s="74">
        <v>9</v>
      </c>
      <c r="B29" s="236" t="s">
        <v>70</v>
      </c>
      <c r="C29" s="82">
        <v>12130</v>
      </c>
      <c r="D29" s="82"/>
      <c r="E29" s="177"/>
      <c r="F29" s="243"/>
      <c r="G29" s="237">
        <f>SUM(C29:E29)</f>
        <v>12130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>
      <c r="A30" s="64">
        <v>10</v>
      </c>
      <c r="B30" s="235" t="s">
        <v>35</v>
      </c>
      <c r="C30" s="66">
        <v>53132</v>
      </c>
      <c r="D30" s="66">
        <v>90</v>
      </c>
      <c r="E30" s="175">
        <v>2190</v>
      </c>
      <c r="F30" s="241">
        <v>80</v>
      </c>
      <c r="G30" s="232">
        <f>SUM(C30:F30)</f>
        <v>55492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 customHeight="1">
      <c r="A31" s="69"/>
      <c r="B31" s="78" t="s">
        <v>36</v>
      </c>
      <c r="C31" s="70">
        <v>8866</v>
      </c>
      <c r="D31" s="70"/>
      <c r="E31" s="178"/>
      <c r="F31" s="244">
        <v>720</v>
      </c>
      <c r="G31" s="238">
        <f>SUM(C31:F31)</f>
        <v>9586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7" ht="15" customHeight="1" thickBot="1">
      <c r="A32" s="83"/>
      <c r="B32" s="81" t="s">
        <v>37</v>
      </c>
      <c r="C32" s="80">
        <v>5686</v>
      </c>
      <c r="D32" s="80">
        <v>-20</v>
      </c>
      <c r="E32" s="176"/>
      <c r="F32" s="242"/>
      <c r="G32" s="234">
        <f>SUM(C32:F32)</f>
        <v>5666</v>
      </c>
    </row>
    <row r="33" spans="1:7" ht="15" customHeight="1" thickBot="1">
      <c r="A33" s="73"/>
      <c r="B33" s="123" t="s">
        <v>38</v>
      </c>
      <c r="C33" s="84">
        <v>67684</v>
      </c>
      <c r="D33" s="84">
        <f>SUM(D30:D32)</f>
        <v>70</v>
      </c>
      <c r="E33" s="208">
        <f>SUM(E30:E32)</f>
        <v>2190</v>
      </c>
      <c r="F33" s="245">
        <f>SUM(F30:F32)</f>
        <v>800</v>
      </c>
      <c r="G33" s="237">
        <f>SUM(G30:G32)</f>
        <v>70744</v>
      </c>
    </row>
    <row r="34" spans="1:7" ht="15" customHeight="1" thickBot="1">
      <c r="A34" s="85" t="s">
        <v>39</v>
      </c>
      <c r="B34" s="239"/>
      <c r="C34" s="84"/>
      <c r="D34" s="251">
        <v>20</v>
      </c>
      <c r="E34" s="174"/>
      <c r="F34" s="246"/>
      <c r="G34" s="237">
        <f>SUM(D34:F34)</f>
        <v>20</v>
      </c>
    </row>
    <row r="35" spans="1:7" ht="15" customHeight="1" thickBot="1">
      <c r="A35" s="86"/>
      <c r="B35" s="240" t="s">
        <v>40</v>
      </c>
      <c r="C35" s="131">
        <f>C14+C15+C16+C17+C18+C19+C20+C21+C22+C23+C24+C25+C26+C27+C28+C29+C33</f>
        <v>121614</v>
      </c>
      <c r="D35" s="131">
        <f>D14+D15+D16+D17+D18+D19+D20+D21+D22+D23+D24+D25+D26+D27+D28+D29+D33+D34</f>
        <v>90</v>
      </c>
      <c r="E35" s="131">
        <f>E14+E15+E16+E17+E18+E19+E20+E21+E22+E23+E24+E25+E26+E27+E28+E29+E33</f>
        <v>2290</v>
      </c>
      <c r="F35" s="131">
        <f>F14+F15+F16+F17+F18+F19+F20+F21+F22+F23+F24+F25+F26+F27+F28+F29+F33</f>
        <v>1005</v>
      </c>
      <c r="G35" s="131">
        <f>G14+G15+G16+G17+G18+G19+G20+G21+G22+G23+G24+G25+G26+G27+G28+G29+G33+G34</f>
        <v>124999</v>
      </c>
    </row>
    <row r="36" spans="1:4" ht="12.75">
      <c r="A36" s="87"/>
      <c r="B36" s="88"/>
      <c r="C36" s="89"/>
      <c r="D36" s="89"/>
    </row>
    <row r="37" spans="1:7" ht="12.75">
      <c r="A37" s="87"/>
      <c r="B37" s="88"/>
      <c r="C37" s="103"/>
      <c r="D37" s="103"/>
      <c r="G37" s="102"/>
    </row>
    <row r="38" spans="1:7" ht="12.75">
      <c r="A38" s="91" t="s">
        <v>122</v>
      </c>
      <c r="B38" s="92"/>
      <c r="C38" s="103"/>
      <c r="D38" s="103"/>
      <c r="G38" s="102"/>
    </row>
    <row r="39" spans="1:4" ht="12.75">
      <c r="A39" s="94"/>
      <c r="B39" s="92"/>
      <c r="C39" s="93"/>
      <c r="D39" s="93"/>
    </row>
    <row r="41" ht="12.75">
      <c r="C41" t="s">
        <v>91</v>
      </c>
    </row>
    <row r="42" ht="12.75">
      <c r="C42" t="s">
        <v>44</v>
      </c>
    </row>
  </sheetData>
  <mergeCells count="6">
    <mergeCell ref="O9:R9"/>
    <mergeCell ref="O10:Q10"/>
    <mergeCell ref="E1:G1"/>
    <mergeCell ref="C10:C13"/>
    <mergeCell ref="A6:G6"/>
    <mergeCell ref="D10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L22" sqref="L22"/>
    </sheetView>
  </sheetViews>
  <sheetFormatPr defaultColWidth="9.140625" defaultRowHeight="12.75"/>
  <cols>
    <col min="1" max="1" width="4.28125" style="0" customWidth="1"/>
    <col min="2" max="2" width="20.00390625" style="0" customWidth="1"/>
    <col min="3" max="3" width="9.8515625" style="0" customWidth="1"/>
    <col min="6" max="6" width="9.8515625" style="0" customWidth="1"/>
    <col min="7" max="7" width="7.7109375" style="0" customWidth="1"/>
    <col min="8" max="8" width="9.421875" style="0" customWidth="1"/>
    <col min="9" max="9" width="6.57421875" style="0" customWidth="1"/>
    <col min="10" max="10" width="8.28125" style="0" customWidth="1"/>
    <col min="11" max="12" width="6.57421875" style="0" customWidth="1"/>
    <col min="13" max="13" width="10.57421875" style="0" customWidth="1"/>
  </cols>
  <sheetData>
    <row r="1" spans="1:13" ht="17.25" customHeight="1">
      <c r="A1" s="19" t="s">
        <v>0</v>
      </c>
      <c r="B1" s="20"/>
      <c r="C1" s="20"/>
      <c r="F1" s="273" t="s">
        <v>26</v>
      </c>
      <c r="G1" s="273"/>
      <c r="H1" s="273"/>
      <c r="I1" s="273"/>
      <c r="J1" s="273"/>
      <c r="K1" s="273"/>
      <c r="L1" s="273"/>
      <c r="M1" s="273"/>
    </row>
    <row r="2" spans="1:3" ht="12.75">
      <c r="A2" s="20"/>
      <c r="B2" s="20"/>
      <c r="C2" s="20"/>
    </row>
    <row r="4" spans="1:13" ht="15">
      <c r="A4" s="262" t="s">
        <v>96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15">
      <c r="A5" s="262" t="s">
        <v>48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3:13" ht="13.5" thickBot="1">
      <c r="C6" s="5"/>
      <c r="D6" s="5"/>
      <c r="E6" s="3"/>
      <c r="F6" s="54"/>
      <c r="G6" s="5"/>
      <c r="H6" s="5"/>
      <c r="I6" s="5"/>
      <c r="J6" s="5"/>
      <c r="K6" s="5"/>
      <c r="L6" s="5"/>
      <c r="M6" s="5" t="s">
        <v>12</v>
      </c>
    </row>
    <row r="7" spans="1:13" ht="12.75">
      <c r="A7" s="55" t="s">
        <v>1</v>
      </c>
      <c r="B7" s="121" t="s">
        <v>27</v>
      </c>
      <c r="C7" s="125" t="s">
        <v>78</v>
      </c>
      <c r="D7" s="124" t="s">
        <v>79</v>
      </c>
      <c r="E7" s="56" t="s">
        <v>28</v>
      </c>
      <c r="F7" s="140" t="s">
        <v>29</v>
      </c>
      <c r="G7" s="274" t="s">
        <v>100</v>
      </c>
      <c r="H7" s="275"/>
      <c r="I7" s="275"/>
      <c r="J7" s="275"/>
      <c r="K7" s="275"/>
      <c r="L7" s="276"/>
      <c r="M7" s="127" t="s">
        <v>74</v>
      </c>
    </row>
    <row r="8" spans="1:13" ht="12.75">
      <c r="A8" s="57" t="s">
        <v>4</v>
      </c>
      <c r="B8" s="122"/>
      <c r="C8" s="58" t="s">
        <v>76</v>
      </c>
      <c r="D8" s="59" t="s">
        <v>76</v>
      </c>
      <c r="E8" s="60" t="s">
        <v>30</v>
      </c>
      <c r="F8" s="141" t="s">
        <v>31</v>
      </c>
      <c r="G8" s="253"/>
      <c r="H8" s="254" t="s">
        <v>82</v>
      </c>
      <c r="I8" s="255"/>
      <c r="J8" s="256" t="s">
        <v>103</v>
      </c>
      <c r="K8" s="215" t="s">
        <v>105</v>
      </c>
      <c r="L8" s="256" t="s">
        <v>119</v>
      </c>
      <c r="M8" s="97" t="s">
        <v>47</v>
      </c>
    </row>
    <row r="9" spans="1:13" ht="12.75">
      <c r="A9" s="57"/>
      <c r="B9" s="122"/>
      <c r="C9" s="58" t="s">
        <v>77</v>
      </c>
      <c r="D9" s="59" t="s">
        <v>77</v>
      </c>
      <c r="E9" s="60"/>
      <c r="F9" s="141" t="s">
        <v>32</v>
      </c>
      <c r="G9" s="203" t="s">
        <v>82</v>
      </c>
      <c r="H9" s="152" t="s">
        <v>101</v>
      </c>
      <c r="I9" s="211" t="s">
        <v>97</v>
      </c>
      <c r="J9" s="211" t="s">
        <v>104</v>
      </c>
      <c r="K9" s="211" t="s">
        <v>106</v>
      </c>
      <c r="L9" s="211" t="s">
        <v>30</v>
      </c>
      <c r="M9" s="97" t="s">
        <v>80</v>
      </c>
    </row>
    <row r="10" spans="1:13" ht="13.5" thickBot="1">
      <c r="A10" s="61"/>
      <c r="B10" s="123"/>
      <c r="C10" s="126"/>
      <c r="D10" s="62"/>
      <c r="E10" s="63"/>
      <c r="F10" s="142" t="s">
        <v>75</v>
      </c>
      <c r="G10" s="153" t="s">
        <v>83</v>
      </c>
      <c r="H10" s="210" t="s">
        <v>102</v>
      </c>
      <c r="I10" s="210"/>
      <c r="J10" s="153" t="s">
        <v>18</v>
      </c>
      <c r="K10" s="210"/>
      <c r="L10" s="192"/>
      <c r="M10" s="128"/>
    </row>
    <row r="11" spans="1:13" ht="18.75" customHeight="1">
      <c r="A11" s="64">
        <v>1</v>
      </c>
      <c r="B11" s="65" t="s">
        <v>49</v>
      </c>
      <c r="C11" s="162">
        <v>20821</v>
      </c>
      <c r="D11" s="163">
        <v>1272</v>
      </c>
      <c r="E11" s="164">
        <v>150</v>
      </c>
      <c r="F11" s="199">
        <f aca="true" t="shared" si="0" ref="F11:F17">C11+D11+E11</f>
        <v>22243</v>
      </c>
      <c r="G11" s="196">
        <v>300</v>
      </c>
      <c r="H11" s="212"/>
      <c r="I11" s="213"/>
      <c r="J11" s="214"/>
      <c r="K11" s="213"/>
      <c r="L11" s="193"/>
      <c r="M11" s="144">
        <f>SUM(F11:H11)</f>
        <v>22543</v>
      </c>
    </row>
    <row r="12" spans="1:13" ht="18.75" customHeight="1">
      <c r="A12" s="67">
        <v>2</v>
      </c>
      <c r="B12" s="68" t="s">
        <v>50</v>
      </c>
      <c r="C12" s="165">
        <v>12975</v>
      </c>
      <c r="D12" s="166">
        <v>567</v>
      </c>
      <c r="E12" s="167">
        <v>50</v>
      </c>
      <c r="F12" s="200">
        <f t="shared" si="0"/>
        <v>13592</v>
      </c>
      <c r="G12" s="207">
        <v>300</v>
      </c>
      <c r="H12" s="190"/>
      <c r="I12" s="190"/>
      <c r="J12" s="197"/>
      <c r="K12" s="190"/>
      <c r="L12" s="194"/>
      <c r="M12" s="145">
        <f>SUM(F12:H12)</f>
        <v>13892</v>
      </c>
    </row>
    <row r="13" spans="1:13" ht="18.75" customHeight="1">
      <c r="A13" s="67">
        <v>3</v>
      </c>
      <c r="B13" s="68" t="s">
        <v>51</v>
      </c>
      <c r="C13" s="165">
        <v>14485</v>
      </c>
      <c r="D13" s="166">
        <v>613</v>
      </c>
      <c r="E13" s="167">
        <v>75</v>
      </c>
      <c r="F13" s="200">
        <f t="shared" si="0"/>
        <v>15173</v>
      </c>
      <c r="G13" s="197">
        <v>300</v>
      </c>
      <c r="H13" s="190"/>
      <c r="I13" s="190"/>
      <c r="J13" s="197"/>
      <c r="K13" s="190"/>
      <c r="L13" s="194"/>
      <c r="M13" s="145">
        <f>SUM(F13:H13)</f>
        <v>15473</v>
      </c>
    </row>
    <row r="14" spans="1:13" ht="18.75" customHeight="1">
      <c r="A14" s="67">
        <v>4</v>
      </c>
      <c r="B14" s="68" t="s">
        <v>55</v>
      </c>
      <c r="C14" s="165">
        <v>17893</v>
      </c>
      <c r="D14" s="166">
        <v>814</v>
      </c>
      <c r="E14" s="167">
        <v>150</v>
      </c>
      <c r="F14" s="200">
        <f t="shared" si="0"/>
        <v>18857</v>
      </c>
      <c r="G14" s="197">
        <v>300</v>
      </c>
      <c r="H14" s="190"/>
      <c r="I14" s="190">
        <v>32</v>
      </c>
      <c r="J14" s="197">
        <v>225</v>
      </c>
      <c r="K14" s="190">
        <v>20</v>
      </c>
      <c r="L14" s="194"/>
      <c r="M14" s="145">
        <f>SUM(F14:K14)</f>
        <v>19434</v>
      </c>
    </row>
    <row r="15" spans="1:13" ht="18.75" customHeight="1">
      <c r="A15" s="67">
        <v>5</v>
      </c>
      <c r="B15" s="68" t="s">
        <v>52</v>
      </c>
      <c r="C15" s="165">
        <v>22676</v>
      </c>
      <c r="D15" s="166">
        <v>916</v>
      </c>
      <c r="E15" s="167">
        <v>85</v>
      </c>
      <c r="F15" s="200">
        <f t="shared" si="0"/>
        <v>23677</v>
      </c>
      <c r="G15" s="197">
        <v>300</v>
      </c>
      <c r="H15" s="190"/>
      <c r="I15" s="190"/>
      <c r="J15" s="197"/>
      <c r="K15" s="190"/>
      <c r="L15" s="194"/>
      <c r="M15" s="145">
        <f>SUM(F15:H15)</f>
        <v>23977</v>
      </c>
    </row>
    <row r="16" spans="1:13" ht="18.75" customHeight="1">
      <c r="A16" s="67">
        <v>6</v>
      </c>
      <c r="B16" s="68" t="s">
        <v>53</v>
      </c>
      <c r="C16" s="165">
        <v>16988</v>
      </c>
      <c r="D16" s="166">
        <v>625</v>
      </c>
      <c r="E16" s="167">
        <v>60</v>
      </c>
      <c r="F16" s="200">
        <f t="shared" si="0"/>
        <v>17673</v>
      </c>
      <c r="G16" s="197">
        <v>300</v>
      </c>
      <c r="H16" s="190"/>
      <c r="I16" s="190">
        <v>37</v>
      </c>
      <c r="J16" s="197"/>
      <c r="K16" s="190"/>
      <c r="L16" s="194"/>
      <c r="M16" s="145">
        <f>SUM(F16:K16)</f>
        <v>18010</v>
      </c>
    </row>
    <row r="17" spans="1:13" ht="18.75" customHeight="1">
      <c r="A17" s="67">
        <v>7</v>
      </c>
      <c r="B17" s="68" t="s">
        <v>54</v>
      </c>
      <c r="C17" s="165">
        <v>19179</v>
      </c>
      <c r="D17" s="166">
        <v>412</v>
      </c>
      <c r="E17" s="167">
        <v>130</v>
      </c>
      <c r="F17" s="200">
        <f t="shared" si="0"/>
        <v>19721</v>
      </c>
      <c r="G17" s="207">
        <v>300</v>
      </c>
      <c r="H17" s="190"/>
      <c r="I17" s="190"/>
      <c r="J17" s="197"/>
      <c r="K17" s="190"/>
      <c r="L17" s="194">
        <v>-75</v>
      </c>
      <c r="M17" s="145">
        <f>SUM(F17:L17)</f>
        <v>19946</v>
      </c>
    </row>
    <row r="18" spans="1:13" ht="18.75" customHeight="1">
      <c r="A18" s="67"/>
      <c r="B18" s="68" t="s">
        <v>33</v>
      </c>
      <c r="C18" s="165"/>
      <c r="D18" s="166">
        <v>47</v>
      </c>
      <c r="E18" s="167"/>
      <c r="F18" s="200">
        <f>C18+D18</f>
        <v>47</v>
      </c>
      <c r="G18" s="197"/>
      <c r="H18" s="190"/>
      <c r="I18" s="190"/>
      <c r="J18" s="197"/>
      <c r="K18" s="190"/>
      <c r="L18" s="194"/>
      <c r="M18" s="145">
        <f>SUM(F18:H18)</f>
        <v>47</v>
      </c>
    </row>
    <row r="19" spans="1:13" ht="18.75" customHeight="1">
      <c r="A19" s="67"/>
      <c r="B19" s="68" t="s">
        <v>88</v>
      </c>
      <c r="C19" s="165">
        <v>5504</v>
      </c>
      <c r="D19" s="166"/>
      <c r="E19" s="167"/>
      <c r="F19" s="200">
        <v>5504</v>
      </c>
      <c r="G19" s="207"/>
      <c r="H19" s="190">
        <v>958</v>
      </c>
      <c r="I19" s="190"/>
      <c r="J19" s="197"/>
      <c r="K19" s="190"/>
      <c r="L19" s="194"/>
      <c r="M19" s="145">
        <f>SUM(F19:K19)</f>
        <v>6462</v>
      </c>
    </row>
    <row r="20" spans="1:13" ht="18.75" customHeight="1" thickBot="1">
      <c r="A20" s="71"/>
      <c r="B20" s="72" t="s">
        <v>88</v>
      </c>
      <c r="C20" s="168"/>
      <c r="D20" s="169"/>
      <c r="E20" s="170"/>
      <c r="F20" s="201"/>
      <c r="G20" s="206"/>
      <c r="H20" s="209"/>
      <c r="I20" s="209"/>
      <c r="J20" s="198"/>
      <c r="K20" s="209"/>
      <c r="L20" s="195"/>
      <c r="M20" s="147">
        <v>-2100</v>
      </c>
    </row>
    <row r="21" spans="1:13" ht="21" customHeight="1" thickBot="1">
      <c r="A21" s="74"/>
      <c r="B21" s="75" t="s">
        <v>24</v>
      </c>
      <c r="C21" s="171">
        <f>SUM(C11:C19)</f>
        <v>130521</v>
      </c>
      <c r="D21" s="172">
        <f>SUM(D11:D18)</f>
        <v>5266</v>
      </c>
      <c r="E21" s="173">
        <f>SUM(E11:E18)</f>
        <v>700</v>
      </c>
      <c r="F21" s="201">
        <f>SUM(F11:F19)</f>
        <v>136487</v>
      </c>
      <c r="G21" s="206">
        <f>SUM(G11:G19)</f>
        <v>2100</v>
      </c>
      <c r="H21" s="209">
        <f>SUM(H11:H19)</f>
        <v>958</v>
      </c>
      <c r="I21" s="209">
        <f>SUM(I14:I20)</f>
        <v>69</v>
      </c>
      <c r="J21" s="198">
        <f>SUM(J14:J20)</f>
        <v>225</v>
      </c>
      <c r="K21" s="209">
        <f>SUM(K14:K20)</f>
        <v>20</v>
      </c>
      <c r="L21" s="195">
        <f>SUM(L11:L20)</f>
        <v>-75</v>
      </c>
      <c r="M21" s="147">
        <f>SUM(M11:M20)</f>
        <v>137684</v>
      </c>
    </row>
    <row r="22" spans="4:5" ht="12.75">
      <c r="D22" t="s">
        <v>41</v>
      </c>
      <c r="E22" s="104">
        <v>1000</v>
      </c>
    </row>
    <row r="23" ht="12.75">
      <c r="E23" s="53">
        <f>SUM(E21:E22)</f>
        <v>1700</v>
      </c>
    </row>
    <row r="24" ht="12.75">
      <c r="E24" s="53"/>
    </row>
    <row r="25" spans="5:9" ht="12.75">
      <c r="E25" s="53"/>
      <c r="I25" t="s">
        <v>43</v>
      </c>
    </row>
    <row r="26" spans="5:8" ht="12.75">
      <c r="E26" s="53"/>
      <c r="H26" t="s">
        <v>44</v>
      </c>
    </row>
    <row r="27" ht="12.75">
      <c r="A27" t="s">
        <v>99</v>
      </c>
    </row>
  </sheetData>
  <mergeCells count="4">
    <mergeCell ref="F1:M1"/>
    <mergeCell ref="A4:M4"/>
    <mergeCell ref="A5:M5"/>
    <mergeCell ref="G7:L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4">
      <selection activeCell="I10" sqref="I10"/>
    </sheetView>
  </sheetViews>
  <sheetFormatPr defaultColWidth="9.140625" defaultRowHeight="12.75"/>
  <cols>
    <col min="1" max="1" width="5.7109375" style="0" customWidth="1"/>
    <col min="2" max="2" width="23.57421875" style="0" customWidth="1"/>
    <col min="3" max="3" width="11.28125" style="0" customWidth="1"/>
    <col min="4" max="4" width="11.00390625" style="0" customWidth="1"/>
    <col min="5" max="5" width="11.421875" style="0" customWidth="1"/>
    <col min="6" max="6" width="15.421875" style="0" customWidth="1"/>
  </cols>
  <sheetData>
    <row r="1" spans="1:10" ht="15">
      <c r="A1" s="1" t="s">
        <v>0</v>
      </c>
      <c r="B1" s="2"/>
      <c r="C1" s="2"/>
      <c r="D1" s="2"/>
      <c r="E1" s="2"/>
      <c r="F1" s="205" t="s">
        <v>90</v>
      </c>
      <c r="G1" s="2"/>
      <c r="H1" s="2"/>
      <c r="I1" s="2"/>
      <c r="J1" s="95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4" ht="15">
      <c r="A6" s="179" t="s">
        <v>113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4" ht="1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ht="1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6" ht="13.5" thickBot="1">
      <c r="A10" s="4"/>
      <c r="B10" s="3"/>
      <c r="C10" s="3"/>
      <c r="D10" s="3"/>
      <c r="E10" s="3"/>
      <c r="F10" s="204" t="s">
        <v>12</v>
      </c>
      <c r="G10" s="3"/>
      <c r="H10" s="3"/>
      <c r="I10" s="3"/>
      <c r="J10" s="3"/>
      <c r="K10" s="3"/>
      <c r="N10" s="3"/>
      <c r="O10" s="3"/>
      <c r="P10" s="3"/>
    </row>
    <row r="11" spans="1:17" ht="12.75">
      <c r="A11" s="281" t="s">
        <v>81</v>
      </c>
      <c r="B11" s="284" t="s">
        <v>2</v>
      </c>
      <c r="C11" s="6" t="s">
        <v>46</v>
      </c>
      <c r="D11" s="287" t="s">
        <v>114</v>
      </c>
      <c r="E11" s="288"/>
      <c r="F11" s="6" t="s">
        <v>74</v>
      </c>
      <c r="G11" s="277"/>
      <c r="H11" s="277"/>
      <c r="I11" s="277"/>
      <c r="J11" s="277"/>
      <c r="K11" s="277"/>
      <c r="L11" s="278"/>
      <c r="M11" s="278"/>
      <c r="N11" s="279"/>
      <c r="O11" s="279"/>
      <c r="P11" s="279"/>
      <c r="Q11" s="3"/>
    </row>
    <row r="12" spans="1:17" ht="22.5">
      <c r="A12" s="282"/>
      <c r="B12" s="285"/>
      <c r="C12" s="7" t="s">
        <v>47</v>
      </c>
      <c r="D12" s="155" t="s">
        <v>115</v>
      </c>
      <c r="E12" s="117"/>
      <c r="F12" s="7" t="s">
        <v>47</v>
      </c>
      <c r="G12" s="96"/>
      <c r="H12" s="96"/>
      <c r="I12" s="96"/>
      <c r="J12" s="180"/>
      <c r="K12" s="96"/>
      <c r="L12" s="278"/>
      <c r="M12" s="278"/>
      <c r="N12" s="279"/>
      <c r="O12" s="279"/>
      <c r="P12" s="279"/>
      <c r="Q12" s="3"/>
    </row>
    <row r="13" spans="1:17" ht="12.75">
      <c r="A13" s="282"/>
      <c r="B13" s="285"/>
      <c r="C13" s="7" t="s">
        <v>5</v>
      </c>
      <c r="D13" s="155"/>
      <c r="E13" s="117"/>
      <c r="F13" s="7">
        <v>2008</v>
      </c>
      <c r="G13" s="96"/>
      <c r="H13" s="96"/>
      <c r="I13" s="96"/>
      <c r="J13" s="96"/>
      <c r="K13" s="96"/>
      <c r="L13" s="60"/>
      <c r="M13" s="60"/>
      <c r="N13" s="60"/>
      <c r="O13" s="60"/>
      <c r="P13" s="280"/>
      <c r="Q13" s="3"/>
    </row>
    <row r="14" spans="1:17" ht="13.5" thickBot="1">
      <c r="A14" s="283"/>
      <c r="B14" s="286"/>
      <c r="C14" s="10" t="s">
        <v>7</v>
      </c>
      <c r="D14" s="156"/>
      <c r="E14" s="118"/>
      <c r="F14" s="10"/>
      <c r="G14" s="96"/>
      <c r="H14" s="96"/>
      <c r="I14" s="96"/>
      <c r="J14" s="96"/>
      <c r="K14" s="96"/>
      <c r="L14" s="3"/>
      <c r="M14" s="3"/>
      <c r="N14" s="3"/>
      <c r="O14" s="3"/>
      <c r="P14" s="280"/>
      <c r="Q14" s="3"/>
    </row>
    <row r="15" spans="1:17" ht="15">
      <c r="A15" s="11">
        <v>1</v>
      </c>
      <c r="B15" s="99" t="s">
        <v>49</v>
      </c>
      <c r="C15" s="187">
        <v>250</v>
      </c>
      <c r="D15" s="119"/>
      <c r="E15" s="119"/>
      <c r="F15" s="12">
        <f>SUM(C15:D15)</f>
        <v>250</v>
      </c>
      <c r="G15" s="50"/>
      <c r="H15" s="181"/>
      <c r="I15" s="181"/>
      <c r="J15" s="182"/>
      <c r="K15" s="182"/>
      <c r="L15" s="3"/>
      <c r="M15" s="3"/>
      <c r="N15" s="3"/>
      <c r="O15" s="3"/>
      <c r="P15" s="102"/>
      <c r="Q15" s="3"/>
    </row>
    <row r="16" spans="1:17" ht="15">
      <c r="A16" s="13">
        <v>2</v>
      </c>
      <c r="B16" s="100" t="s">
        <v>50</v>
      </c>
      <c r="C16" s="188">
        <v>300</v>
      </c>
      <c r="D16" s="120"/>
      <c r="E16" s="120"/>
      <c r="F16" s="14">
        <f>SUM(C16:D16)</f>
        <v>300</v>
      </c>
      <c r="G16" s="50"/>
      <c r="H16" s="181"/>
      <c r="I16" s="181"/>
      <c r="J16" s="182"/>
      <c r="K16" s="182"/>
      <c r="L16" s="3"/>
      <c r="M16" s="3"/>
      <c r="N16" s="3"/>
      <c r="O16" s="3"/>
      <c r="P16" s="102"/>
      <c r="Q16" s="3"/>
    </row>
    <row r="17" spans="1:17" ht="15">
      <c r="A17" s="13">
        <v>3</v>
      </c>
      <c r="B17" s="100" t="s">
        <v>51</v>
      </c>
      <c r="C17" s="188">
        <v>495</v>
      </c>
      <c r="D17" s="120"/>
      <c r="E17" s="120"/>
      <c r="F17" s="14">
        <f>SUM(C17:D17)</f>
        <v>495</v>
      </c>
      <c r="G17" s="50"/>
      <c r="H17" s="181"/>
      <c r="I17" s="181"/>
      <c r="J17" s="182"/>
      <c r="K17" s="182"/>
      <c r="L17" s="3"/>
      <c r="M17" s="3"/>
      <c r="N17" s="3"/>
      <c r="O17" s="3"/>
      <c r="P17" s="102"/>
      <c r="Q17" s="3"/>
    </row>
    <row r="18" spans="1:17" ht="15">
      <c r="A18" s="13">
        <v>4</v>
      </c>
      <c r="B18" s="100" t="s">
        <v>89</v>
      </c>
      <c r="C18" s="188">
        <v>1515</v>
      </c>
      <c r="D18" s="120"/>
      <c r="E18" s="120"/>
      <c r="F18" s="14">
        <f>SUM(C18:E18)</f>
        <v>1515</v>
      </c>
      <c r="G18" s="50"/>
      <c r="H18" s="181"/>
      <c r="I18" s="181"/>
      <c r="J18" s="182"/>
      <c r="K18" s="182"/>
      <c r="L18" s="3"/>
      <c r="M18" s="3"/>
      <c r="N18" s="3"/>
      <c r="O18" s="3"/>
      <c r="P18" s="102"/>
      <c r="Q18" s="3"/>
    </row>
    <row r="19" spans="1:17" ht="15">
      <c r="A19" s="13">
        <v>5</v>
      </c>
      <c r="B19" s="100" t="s">
        <v>71</v>
      </c>
      <c r="C19" s="188">
        <v>435</v>
      </c>
      <c r="D19" s="120"/>
      <c r="E19" s="120"/>
      <c r="F19" s="14">
        <f>SUM(C19:D19)</f>
        <v>435</v>
      </c>
      <c r="G19" s="183"/>
      <c r="H19" s="184"/>
      <c r="I19" s="184"/>
      <c r="J19" s="185"/>
      <c r="K19" s="182"/>
      <c r="L19" s="3"/>
      <c r="M19" s="3"/>
      <c r="N19" s="3"/>
      <c r="O19" s="3"/>
      <c r="P19" s="102"/>
      <c r="Q19" s="3"/>
    </row>
    <row r="20" spans="1:17" ht="15">
      <c r="A20" s="13">
        <v>6</v>
      </c>
      <c r="B20" s="100" t="s">
        <v>53</v>
      </c>
      <c r="C20" s="188">
        <v>660</v>
      </c>
      <c r="D20" s="120"/>
      <c r="E20" s="120"/>
      <c r="F20" s="14">
        <f>SUM(C20:D20)</f>
        <v>660</v>
      </c>
      <c r="G20" s="50"/>
      <c r="H20" s="181"/>
      <c r="I20" s="181"/>
      <c r="J20" s="182"/>
      <c r="K20" s="182"/>
      <c r="L20" s="3"/>
      <c r="M20" s="3"/>
      <c r="N20" s="3"/>
      <c r="O20" s="3"/>
      <c r="P20" s="102"/>
      <c r="Q20" s="3"/>
    </row>
    <row r="21" spans="1:17" ht="15">
      <c r="A21" s="13">
        <v>7</v>
      </c>
      <c r="B21" s="100" t="s">
        <v>54</v>
      </c>
      <c r="C21" s="188">
        <v>505</v>
      </c>
      <c r="D21" s="252">
        <v>50</v>
      </c>
      <c r="E21" s="120"/>
      <c r="F21" s="14">
        <f>SUM(C21:D21)</f>
        <v>555</v>
      </c>
      <c r="G21" s="50"/>
      <c r="H21" s="181"/>
      <c r="I21" s="181"/>
      <c r="J21" s="182"/>
      <c r="K21" s="182"/>
      <c r="L21" s="3"/>
      <c r="M21" s="3"/>
      <c r="N21" s="3"/>
      <c r="O21" s="3"/>
      <c r="P21" s="102"/>
      <c r="Q21" s="3"/>
    </row>
    <row r="22" spans="1:17" ht="15">
      <c r="A22" s="13">
        <v>8</v>
      </c>
      <c r="B22" s="100" t="s">
        <v>72</v>
      </c>
      <c r="C22" s="188">
        <v>430</v>
      </c>
      <c r="D22" s="120"/>
      <c r="E22" s="120"/>
      <c r="F22" s="14">
        <f>SUM(C22:D22)</f>
        <v>430</v>
      </c>
      <c r="G22" s="50"/>
      <c r="H22" s="184"/>
      <c r="I22" s="184"/>
      <c r="J22" s="182"/>
      <c r="K22" s="182"/>
      <c r="L22" s="3"/>
      <c r="M22" s="3"/>
      <c r="N22" s="3"/>
      <c r="O22" s="3"/>
      <c r="P22" s="102"/>
      <c r="Q22" s="3"/>
    </row>
    <row r="23" spans="1:17" ht="15">
      <c r="A23" s="15">
        <v>10</v>
      </c>
      <c r="B23" s="101" t="s">
        <v>73</v>
      </c>
      <c r="C23" s="188">
        <v>200</v>
      </c>
      <c r="D23" s="120"/>
      <c r="E23" s="120"/>
      <c r="F23" s="14">
        <f>SUM(C23:D23)</f>
        <v>200</v>
      </c>
      <c r="G23" s="50"/>
      <c r="H23" s="181"/>
      <c r="I23" s="181"/>
      <c r="J23" s="182"/>
      <c r="K23" s="182"/>
      <c r="L23" s="3"/>
      <c r="M23" s="3"/>
      <c r="N23" s="3"/>
      <c r="O23" s="3"/>
      <c r="P23" s="102"/>
      <c r="Q23" s="3"/>
    </row>
    <row r="24" spans="1:17" ht="15">
      <c r="A24" s="13">
        <v>11</v>
      </c>
      <c r="B24" s="100" t="s">
        <v>8</v>
      </c>
      <c r="C24" s="188">
        <v>235</v>
      </c>
      <c r="D24" s="120"/>
      <c r="E24" s="120"/>
      <c r="F24" s="14">
        <f>SUM(C24:E24)</f>
        <v>235</v>
      </c>
      <c r="G24" s="50"/>
      <c r="H24" s="181"/>
      <c r="I24" s="181"/>
      <c r="J24" s="182"/>
      <c r="K24" s="182"/>
      <c r="L24" s="3"/>
      <c r="M24" s="3"/>
      <c r="N24" s="3"/>
      <c r="O24" s="3"/>
      <c r="P24" s="102"/>
      <c r="Q24" s="3"/>
    </row>
    <row r="25" spans="1:17" ht="15.75" thickBot="1">
      <c r="A25" s="9"/>
      <c r="B25" s="98" t="s">
        <v>9</v>
      </c>
      <c r="C25" s="189">
        <v>700</v>
      </c>
      <c r="D25" s="16"/>
      <c r="E25" s="16"/>
      <c r="F25" s="186">
        <f>SUM(C25:E25)</f>
        <v>700</v>
      </c>
      <c r="G25" s="50"/>
      <c r="H25" s="184"/>
      <c r="I25" s="184"/>
      <c r="J25" s="185"/>
      <c r="K25" s="185"/>
      <c r="L25" s="3"/>
      <c r="M25" s="3"/>
      <c r="N25" s="3"/>
      <c r="O25" s="3"/>
      <c r="P25" s="102"/>
      <c r="Q25" s="3"/>
    </row>
    <row r="26" spans="1:17" ht="15.75" thickBot="1">
      <c r="A26" s="18"/>
      <c r="B26" s="98" t="s">
        <v>10</v>
      </c>
      <c r="C26" s="189">
        <f>SUM(C15:C25)</f>
        <v>5725</v>
      </c>
      <c r="D26" s="16">
        <f>SUM(D15:D25)</f>
        <v>50</v>
      </c>
      <c r="E26" s="16">
        <f>SUM(E15:E25)</f>
        <v>0</v>
      </c>
      <c r="F26" s="186">
        <f>SUM(F15:F25)</f>
        <v>5775</v>
      </c>
      <c r="G26" s="183"/>
      <c r="H26" s="184"/>
      <c r="I26" s="184"/>
      <c r="J26" s="185"/>
      <c r="K26" s="185"/>
      <c r="L26" s="102"/>
      <c r="M26" s="102"/>
      <c r="N26" s="102"/>
      <c r="O26" s="102"/>
      <c r="P26" s="102"/>
      <c r="Q26" s="3"/>
    </row>
    <row r="27" spans="1:11" ht="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2" ht="15">
      <c r="A29" t="s">
        <v>120</v>
      </c>
      <c r="B29" s="2"/>
      <c r="C29" s="1"/>
      <c r="D29" s="1"/>
      <c r="E29" s="1"/>
      <c r="F29" s="1"/>
      <c r="G29" s="1"/>
      <c r="H29" s="1"/>
      <c r="I29" s="1"/>
      <c r="J29" s="1"/>
      <c r="K29" s="1"/>
      <c r="L29" t="s">
        <v>42</v>
      </c>
    </row>
    <row r="30" spans="1:10" ht="15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10" ht="15">
      <c r="A31" s="2"/>
      <c r="B31" s="2"/>
      <c r="C31" s="1"/>
      <c r="D31" s="1"/>
      <c r="E31" s="1"/>
      <c r="F31" s="1"/>
      <c r="G31" s="1"/>
      <c r="H31" s="1"/>
      <c r="I31" s="1"/>
      <c r="J31" s="1"/>
    </row>
    <row r="32" spans="1:10" ht="1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ht="12.75">
      <c r="E34" t="s">
        <v>43</v>
      </c>
    </row>
    <row r="35" ht="12.75">
      <c r="D35" t="s">
        <v>44</v>
      </c>
    </row>
  </sheetData>
  <mergeCells count="8">
    <mergeCell ref="A11:A14"/>
    <mergeCell ref="B11:B14"/>
    <mergeCell ref="D11:E11"/>
    <mergeCell ref="G11:I11"/>
    <mergeCell ref="J11:K11"/>
    <mergeCell ref="L11:M12"/>
    <mergeCell ref="N11:P12"/>
    <mergeCell ref="P13:P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 Petrekova</dc:creator>
  <cp:keywords/>
  <dc:description/>
  <cp:lastModifiedBy>Biskup</cp:lastModifiedBy>
  <cp:lastPrinted>2008-09-03T14:08:44Z</cp:lastPrinted>
  <dcterms:created xsi:type="dcterms:W3CDTF">2007-11-07T07:56:23Z</dcterms:created>
  <dcterms:modified xsi:type="dcterms:W3CDTF">2008-09-17T13:42:29Z</dcterms:modified>
  <cp:category/>
  <cp:version/>
  <cp:contentType/>
  <cp:contentStatus/>
</cp:coreProperties>
</file>