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67" activeTab="0"/>
  </bookViews>
  <sheets>
    <sheet name="Príjmy k 30. 6." sheetId="1" r:id="rId1"/>
    <sheet name="Čerpanie výdavkov k 30.6." sheetId="2" r:id="rId2"/>
  </sheets>
  <definedNames>
    <definedName name="_xlnm.Print_Area" localSheetId="0">'Príjmy k 30. 6.'!$A$1:$F$169</definedName>
  </definedNames>
  <calcPr fullCalcOnLoad="1"/>
</workbook>
</file>

<file path=xl/sharedStrings.xml><?xml version="1.0" encoding="utf-8"?>
<sst xmlns="http://schemas.openxmlformats.org/spreadsheetml/2006/main" count="768" uniqueCount="350">
  <si>
    <t>Položky</t>
  </si>
  <si>
    <t>Príjmy</t>
  </si>
  <si>
    <t>Rozpočet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</si>
  <si>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</si>
  <si>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</si>
  <si>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</si>
  <si>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</si>
  <si>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</si>
  <si>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</si>
  <si>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</si>
  <si>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</si>
  <si>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</si>
  <si>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</si>
  <si>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</si>
  <si>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</si>
  <si>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</si>
  <si>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</si>
  <si>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</si>
  <si>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</si>
  <si>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</si>
  <si>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</si>
  <si>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</si>
  <si>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</si>
  <si>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Úroky z vkladov</t>
  </si>
  <si>
    <t>Úroky z termínovaných vkladov</t>
  </si>
  <si>
    <t>S p o l u  úroky z vkladov</t>
  </si>
  <si>
    <t xml:space="preserve">V L A S T N É    P R Í J M Y  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</si>
  <si>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</si>
  <si>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</si>
  <si>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</si>
  <si>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</si>
  <si>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</si>
  <si>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</si>
  <si>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</si>
  <si>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</si>
  <si>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</si>
  <si>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</si>
  <si>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</si>
  <si>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</si>
  <si>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</si>
  <si>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 xml:space="preserve">Finančné operácie </t>
  </si>
  <si>
    <t>Poplatky za ubytov. služby v Dome humanity</t>
  </si>
  <si>
    <t>PRÍJMY Z FINANČNÝCH OPERÁCIÍ   CELKOM</t>
  </si>
  <si>
    <t>BEŽNÉ A KAPITÁLOVÉ  P R Í J M Y  CELKOM</t>
  </si>
  <si>
    <t xml:space="preserve">PRÍJMY  CELKOM </t>
  </si>
  <si>
    <t>Príjmy z prenajatých budov, priest. a objektov</t>
  </si>
  <si>
    <t>PRÍJMY BEZ PRÍJMOV ROZPOČT. ORGANIZÁCIÍ</t>
  </si>
  <si>
    <t>Daň za psa</t>
  </si>
  <si>
    <t>Daň za predajné automaty</t>
  </si>
  <si>
    <t>Daň za ubytovanie</t>
  </si>
  <si>
    <t>Daň za užívanie verejného priestranstva</t>
  </si>
  <si>
    <t xml:space="preserve">Predaj dlhodobého majetku </t>
  </si>
  <si>
    <t>Daň za komunálne odpady a DSO</t>
  </si>
  <si>
    <t>Daň za uloženie odpadu</t>
  </si>
  <si>
    <t>Transfer zo ŠR na matriku</t>
  </si>
  <si>
    <t>Transfer zo ŠR na sociálne veci</t>
  </si>
  <si>
    <t>Transfer zo ŠR na stavebný úrad</t>
  </si>
  <si>
    <t>Transfer zo ŠR na ŠFRB</t>
  </si>
  <si>
    <t>Transfer zo ŠR na školský úrad</t>
  </si>
  <si>
    <t>S p o l u   bežné transfery a granty</t>
  </si>
  <si>
    <t>S p o l u   kapitálové transfery</t>
  </si>
  <si>
    <t>Daň z príjmov poskytnutá územnej samospráve</t>
  </si>
  <si>
    <t>Transfer na školstvo - prenesené, normatívne</t>
  </si>
  <si>
    <t>Transfer na školstvo - prenesené, účelové</t>
  </si>
  <si>
    <t>Za ostatné služby - byty</t>
  </si>
  <si>
    <t xml:space="preserve">Príjmy z RO v oblasti školstva - z prenesených </t>
  </si>
  <si>
    <t xml:space="preserve">Príjmy z RO v oblasti školstva - z originálnych </t>
  </si>
  <si>
    <t>3.3.</t>
  </si>
  <si>
    <t>3.4.</t>
  </si>
  <si>
    <t>2.1.</t>
  </si>
  <si>
    <t>2.2.</t>
  </si>
  <si>
    <t>4.1.</t>
  </si>
  <si>
    <t>6.1.</t>
  </si>
  <si>
    <t>6.2.</t>
  </si>
  <si>
    <t>9.1.</t>
  </si>
  <si>
    <t>9.2.</t>
  </si>
  <si>
    <t>8.1.</t>
  </si>
  <si>
    <t>8.2.</t>
  </si>
  <si>
    <t>Ostatné miestne poplatky</t>
  </si>
  <si>
    <t xml:space="preserve">S p o l u  príjmy rozpočt. organizácií </t>
  </si>
  <si>
    <t>9.3.</t>
  </si>
  <si>
    <t>9.4.</t>
  </si>
  <si>
    <t>4.2.</t>
  </si>
  <si>
    <t>Príjmy z prenájmu za priemyselný park</t>
  </si>
  <si>
    <t>Príjmy z úhrad za vydobyté nerasty</t>
  </si>
  <si>
    <t>Transfer zo ŠR na životné prostredie</t>
  </si>
  <si>
    <t>Prídavky na deti</t>
  </si>
  <si>
    <t>Stravovanie v hmotnej núdzi</t>
  </si>
  <si>
    <t>Motivačný príspevok</t>
  </si>
  <si>
    <t>Školské pomôcky</t>
  </si>
  <si>
    <t>Komunitná sociálna práca</t>
  </si>
  <si>
    <t>Aktivácia nezamestnaných</t>
  </si>
  <si>
    <t>Údržba vojnových hrobov a pamätníkov</t>
  </si>
  <si>
    <t>6.3.</t>
  </si>
  <si>
    <t>7.1.</t>
  </si>
  <si>
    <t>7.2.</t>
  </si>
  <si>
    <t>7.3.</t>
  </si>
  <si>
    <t>Prevod účelových prostriedkov</t>
  </si>
  <si>
    <t>Pokuty za porušenie predpisov</t>
  </si>
  <si>
    <t>Transfer na registráciu obyvateľov</t>
  </si>
  <si>
    <t>Vrátenie pôžičky na projekt "PALAIS"</t>
  </si>
  <si>
    <t>Poistenie majetku</t>
  </si>
  <si>
    <t>Kapitálový transfer na Domov dôchodcov zo ŠR</t>
  </si>
  <si>
    <t>Transfer zo ŠR na stavebný úrad - špeciál.</t>
  </si>
  <si>
    <t>Chránená dieľňa</t>
  </si>
  <si>
    <t>6.4.</t>
  </si>
  <si>
    <t>Bankové úvery</t>
  </si>
  <si>
    <t>Predaj budov a stavieb</t>
  </si>
  <si>
    <t>Terénna sociálna práca</t>
  </si>
  <si>
    <t>Vratky</t>
  </si>
  <si>
    <t>Program</t>
  </si>
  <si>
    <t>Schválený rozpočet</t>
  </si>
  <si>
    <t>1.</t>
  </si>
  <si>
    <t>Manažment výkonu samosprávy mesta</t>
  </si>
  <si>
    <t>1.1.</t>
  </si>
  <si>
    <t>Výkon orgánov samosprávy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</si>
  <si>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</si>
  <si>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</si>
  <si>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</si>
  <si>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</si>
  <si>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</si>
  <si>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</si>
  <si>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</si>
  <si>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Informovanosť</t>
  </si>
  <si>
    <t>Informátor</t>
  </si>
  <si>
    <t>TV Reduta</t>
  </si>
  <si>
    <t>Propagácia mesta</t>
  </si>
  <si>
    <t>Prezentácia mesta</t>
  </si>
  <si>
    <t>Turistické informačné centrum</t>
  </si>
  <si>
    <t>3.</t>
  </si>
  <si>
    <t>Kostolná veža</t>
  </si>
  <si>
    <t>4.</t>
  </si>
  <si>
    <t>Medzinárodná spolupráca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</si>
  <si>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</si>
  <si>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</si>
  <si>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</si>
  <si>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</si>
  <si>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</si>
  <si>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</si>
  <si>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</si>
  <si>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5.</t>
  </si>
  <si>
    <t>Prevádzka chaty Mlynky</t>
  </si>
  <si>
    <t>6.</t>
  </si>
  <si>
    <t>Prevádzka pracovísk VŠ</t>
  </si>
  <si>
    <t>3.2.</t>
  </si>
  <si>
    <t>Finančné operácie</t>
  </si>
  <si>
    <t>Úroky z úverov</t>
  </si>
  <si>
    <t>Splácanie istiny</t>
  </si>
  <si>
    <t>Bankové poplatky</t>
  </si>
  <si>
    <t>Poistenie motorových vozidiel</t>
  </si>
  <si>
    <t>Majetko - právne vzťahy</t>
  </si>
  <si>
    <t>3.5.</t>
  </si>
  <si>
    <t>Informačné a kom. techn.</t>
  </si>
  <si>
    <t>Správa a servis infomačných technol.</t>
  </si>
  <si>
    <t>Budovanie dátového centra</t>
  </si>
  <si>
    <t>Metropolitná sieť</t>
  </si>
  <si>
    <t>Klientské služby</t>
  </si>
  <si>
    <t>Občianské služby</t>
  </si>
  <si>
    <t>Občianské obrady</t>
  </si>
  <si>
    <t>Matrika</t>
  </si>
  <si>
    <t>Hlásenie pobytu občanov a register</t>
  </si>
  <si>
    <t>Stavebný úrad</t>
  </si>
  <si>
    <t>Komunálne služby</t>
  </si>
  <si>
    <t>Mestské pohrebiská</t>
  </si>
  <si>
    <t>Starostlivosť o vojnové hroby</t>
  </si>
  <si>
    <t>Rozšírenie cintorína v Sp. N. Vsi</t>
  </si>
  <si>
    <t>Oprava cintorínskeho múru</t>
  </si>
  <si>
    <t>Mestské toalety</t>
  </si>
  <si>
    <t>Signál pre TV Markíza</t>
  </si>
  <si>
    <t>7.</t>
  </si>
  <si>
    <t>Trhoviská</t>
  </si>
  <si>
    <t>8.</t>
  </si>
  <si>
    <t>Parkoviská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</si>
  <si>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</si>
  <si>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</si>
  <si>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</si>
  <si>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</si>
  <si>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</si>
  <si>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</si>
  <si>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</si>
  <si>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</si>
  <si>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</si>
  <si>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</si>
  <si>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</si>
  <si>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Životné prostredie mesta</t>
  </si>
  <si>
    <t>Starost. o verejné priestr.</t>
  </si>
  <si>
    <t>Verejná zeleň</t>
  </si>
  <si>
    <t>Čistenie verejných priestranstiev</t>
  </si>
  <si>
    <t>Vybavenosť VP a drobná architekt.</t>
  </si>
  <si>
    <t>Aktivačné práce</t>
  </si>
  <si>
    <t>Odpadové hospodárstvo</t>
  </si>
  <si>
    <t>Separovaný zber</t>
  </si>
  <si>
    <t>Zber, odvoz a zneškodnenie KO</t>
  </si>
  <si>
    <t>Energetika</t>
  </si>
  <si>
    <t>Verejné osvetlenie</t>
  </si>
  <si>
    <t>Tepelné hospodárstvo</t>
  </si>
  <si>
    <t>Starost. o zložky ŽP</t>
  </si>
  <si>
    <t>Úrad životného prostredia</t>
  </si>
  <si>
    <t>Zdravé mesto a ekovýchova</t>
  </si>
  <si>
    <t>Bývanie a nebytové priestory</t>
  </si>
  <si>
    <t>Výstavba a rekonštr. bytov</t>
  </si>
  <si>
    <t>Bytový dom 2x8 b.j.</t>
  </si>
  <si>
    <t>TV k bytovej výstavbe Vilčurňa</t>
  </si>
  <si>
    <t>Kanalizačné prípojky Nov. Huta</t>
  </si>
  <si>
    <t>ŠFRB</t>
  </si>
  <si>
    <t>Správa a údržba bytov</t>
  </si>
  <si>
    <t>7.4.</t>
  </si>
  <si>
    <t>Nebytové priestory</t>
  </si>
  <si>
    <t>Správa a údržba nebytových priestor.</t>
  </si>
  <si>
    <t>Údržba neprenajatého maj.</t>
  </si>
  <si>
    <t>Doprava</t>
  </si>
  <si>
    <t>Mestská hromadná doprava</t>
  </si>
  <si>
    <t>Miestne komunikácie</t>
  </si>
  <si>
    <t>Údržba a rekonštrukcia MK</t>
  </si>
  <si>
    <t>Rekonštrukcia MK</t>
  </si>
  <si>
    <t>MK Vyšný Hámor</t>
  </si>
  <si>
    <t>9.</t>
  </si>
  <si>
    <t>Sociálna starostlivosť</t>
  </si>
  <si>
    <t>Starostlivosť o seniorov</t>
  </si>
  <si>
    <t>Domov dôchodcov</t>
  </si>
  <si>
    <t>Rekonštrukcia kuchyne DD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</si>
  <si>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</si>
  <si>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</si>
  <si>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</si>
  <si>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</si>
  <si>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</si>
  <si>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Sociálno-právna ochrana deti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</si>
  <si>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</si>
  <si>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</si>
  <si>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</si>
  <si>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</si>
  <si>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</si>
  <si>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Finančná podpora - dotácie</t>
  </si>
  <si>
    <t>10.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</si>
  <si>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</si>
  <si>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</si>
  <si>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</si>
  <si>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</si>
  <si>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</si>
  <si>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</si>
  <si>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</si>
  <si>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</si>
  <si>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</si>
  <si>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</si>
  <si>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</si>
  <si>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</si>
  <si>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</si>
  <si>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</si>
  <si>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Rekonštrukcia atlet. dráhy ZŠ Lipová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</si>
  <si>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</si>
  <si>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</si>
  <si>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</si>
  <si>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</si>
  <si>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</si>
  <si>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</si>
  <si>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</si>
  <si>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</si>
  <si>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</si>
  <si>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</si>
  <si>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</si>
  <si>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</si>
  <si>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</si>
  <si>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</si>
  <si>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</si>
  <si>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</si>
  <si>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</si>
  <si>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</si>
  <si>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</si>
  <si>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</si>
  <si>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</si>
  <si>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</si>
  <si>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</si>
  <si>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</si>
  <si>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</si>
  <si>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</si>
  <si>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</si>
  <si>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</si>
  <si>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</si>
  <si>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</si>
  <si>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</si>
  <si>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</si>
  <si>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</si>
  <si>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</si>
  <si>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</si>
  <si>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Športová hala</t>
  </si>
  <si>
    <t>Futbalový štadión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</si>
  <si>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</si>
  <si>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</si>
  <si>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</si>
  <si>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</si>
  <si>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</si>
  <si>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</si>
  <si>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</si>
  <si>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Preventívna výchova a vzdelávanie</t>
  </si>
  <si>
    <t>Kamerový systém</t>
  </si>
  <si>
    <t>Hliadková služba</t>
  </si>
  <si>
    <t>Stanica pre odchyt túlavých zvierat</t>
  </si>
  <si>
    <t>Rekoštrukcia fasáfy MsP</t>
  </si>
  <si>
    <t>13.2.</t>
  </si>
  <si>
    <t>Požiarna a civilná ochrana</t>
  </si>
  <si>
    <t>C e l k o m</t>
  </si>
  <si>
    <t>Projekt "Dajme im šancu"</t>
  </si>
  <si>
    <t>Priemyselná zóna Podskala</t>
  </si>
  <si>
    <t>Lekárska posudková činnosť</t>
  </si>
  <si>
    <t>%                     čerpania</t>
  </si>
  <si>
    <t>Podprogram</t>
  </si>
  <si>
    <t>Poistenie ostatného majetku</t>
  </si>
  <si>
    <t>Voľba prezidenta</t>
  </si>
  <si>
    <t>Detské ihriská</t>
  </si>
  <si>
    <t>Vyhotovila: Ing.Topoliová</t>
  </si>
  <si>
    <t>Kapitálový transfer zo ŠR - Vilčurňa 4x4 b.j.</t>
  </si>
  <si>
    <t>Projekt "Stretnutie partnerských miest z EÚ"</t>
  </si>
  <si>
    <t>Voľby prezidenta</t>
  </si>
  <si>
    <t>Nenávratný finan. príspevok -  ZŠ Nad medzou</t>
  </si>
  <si>
    <t>Plnenie k 30. 6. 2009</t>
  </si>
  <si>
    <t>Voľby do EP</t>
  </si>
  <si>
    <t>Kapitálová dotácia na zateplenie BD Fabiniho</t>
  </si>
  <si>
    <t>Kapitálová dotácia na zateplenie BD Levočská</t>
  </si>
  <si>
    <t>Grant na dofinancovanie Banskej veže</t>
  </si>
  <si>
    <t xml:space="preserve">Iné granty </t>
  </si>
  <si>
    <t>Čerpanie k    31. 3. 2009</t>
  </si>
  <si>
    <t>Čerpanie k    31. 5. 2009</t>
  </si>
  <si>
    <t>Občianske služby</t>
  </si>
  <si>
    <t>Voľba do EP</t>
  </si>
  <si>
    <t>Športové ihrisko ZŠ Hutnícka</t>
  </si>
  <si>
    <t>Oprava strechy kino Mier</t>
  </si>
  <si>
    <t>Nafukovacia tenisová hala</t>
  </si>
  <si>
    <t>Projekt "Dajme šancu..."</t>
  </si>
  <si>
    <t>Rekonštrukcia pošty sídl.Západ</t>
  </si>
  <si>
    <t>Banská veža</t>
  </si>
  <si>
    <t>Zateplenie Levočská a Fabiniho ul.</t>
  </si>
  <si>
    <t>Oprava oplotenia Seteza</t>
  </si>
  <si>
    <t>Bytový dom Villa Nova</t>
  </si>
  <si>
    <t>Most Matuškova</t>
  </si>
  <si>
    <t>Vyňatie z LPF na MK pod Uranpresom</t>
  </si>
  <si>
    <t>Upravený rozpočet</t>
  </si>
  <si>
    <t>Rozšírenie cintorína v Nov.Hute</t>
  </si>
  <si>
    <t>Čerpanie k    30. 6. 2009</t>
  </si>
  <si>
    <t>Verejný poriadok a bezpeč.</t>
  </si>
  <si>
    <t>Rekonštr. chodníkov v Sade mládeže</t>
  </si>
  <si>
    <t>Rekonštr. parkovacieho systému</t>
  </si>
  <si>
    <t xml:space="preserve">Rozpočet výdavkov oproti príjmom je znížený o 59 749 € (uznesenie MsZ podprogram 8.2.1.) </t>
  </si>
  <si>
    <t>Vyhotovila: Ing. Helena Macalová</t>
  </si>
  <si>
    <t>v €</t>
  </si>
  <si>
    <t>%</t>
  </si>
  <si>
    <t>Skutočnosť</t>
  </si>
  <si>
    <t>k 30. 6. 2008</t>
  </si>
  <si>
    <t>Kapitálový transfer zo ŠR - na TV Vilčurňa 14 b.j.</t>
  </si>
  <si>
    <t>13.</t>
  </si>
  <si>
    <t>Skutočnosť k 30. 6. 2009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</si>
</sst>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0.0"/>
    <numFmt numFmtId="166" formatCode="#,##0.0"/>
    <numFmt numFmtId="167" formatCode="_-* #,##0\ [$€-1]_-;\-* #,##0\ [$€-1]_-;_-* &quot;-&quot;\ [$€-1]_-;_-@_-"/>
  </numFmts>
  <fonts count="38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5"/>
      <name val="Arial"/>
      <family val="0"/>
    </font>
    <font>
      <sz val="14.75"/>
      <name val="Arial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ont="0" applyFill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46">
    <xf numFmtId="3" fontId="0" fillId="0" borderId="0" xfId="0" applyAlignment="1">
      <alignment/>
    </xf>
    <xf numFmtId="3" fontId="3" fillId="0" borderId="9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10" xfId="0" applyFont="1" applyBorder="1" applyAlignment="1">
      <alignment/>
    </xf>
    <xf numFmtId="3" fontId="2" fillId="0" borderId="11" xfId="0" applyFont="1" applyBorder="1" applyAlignment="1">
      <alignment/>
    </xf>
    <xf numFmtId="3" fontId="2" fillId="0" borderId="12" xfId="0" applyFont="1" applyBorder="1" applyAlignment="1">
      <alignment/>
    </xf>
    <xf numFmtId="3" fontId="2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7" xfId="0" applyFont="1" applyBorder="1" applyAlignment="1">
      <alignment/>
    </xf>
    <xf numFmtId="3" fontId="3" fillId="0" borderId="18" xfId="0" applyFont="1" applyBorder="1" applyAlignment="1">
      <alignment/>
    </xf>
    <xf numFmtId="0" fontId="3" fillId="0" borderId="19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3" fontId="3" fillId="0" borderId="10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 horizontal="right"/>
    </xf>
    <xf numFmtId="3" fontId="3" fillId="0" borderId="21" xfId="0" applyFont="1" applyBorder="1" applyAlignment="1">
      <alignment/>
    </xf>
    <xf numFmtId="3" fontId="3" fillId="0" borderId="22" xfId="0" applyFont="1" applyBorder="1" applyAlignment="1">
      <alignment/>
    </xf>
    <xf numFmtId="0" fontId="3" fillId="0" borderId="23" xfId="0" applyNumberFormat="1" applyFont="1" applyBorder="1" applyAlignment="1">
      <alignment horizontal="right"/>
    </xf>
    <xf numFmtId="3" fontId="3" fillId="0" borderId="24" xfId="0" applyFont="1" applyBorder="1" applyAlignment="1">
      <alignment/>
    </xf>
    <xf numFmtId="3" fontId="3" fillId="0" borderId="25" xfId="0" applyFont="1" applyBorder="1" applyAlignment="1">
      <alignment/>
    </xf>
    <xf numFmtId="0" fontId="3" fillId="0" borderId="23" xfId="0" applyNumberFormat="1" applyFont="1" applyFill="1" applyBorder="1" applyAlignment="1">
      <alignment horizontal="right"/>
    </xf>
    <xf numFmtId="3" fontId="3" fillId="0" borderId="24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right"/>
    </xf>
    <xf numFmtId="3" fontId="3" fillId="0" borderId="21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3" fontId="3" fillId="0" borderId="13" xfId="0" applyFont="1" applyBorder="1" applyAlignment="1">
      <alignment/>
    </xf>
    <xf numFmtId="3" fontId="3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0" fontId="3" fillId="0" borderId="21" xfId="0" applyNumberFormat="1" applyFont="1" applyBorder="1" applyAlignment="1">
      <alignment horizontal="right"/>
    </xf>
    <xf numFmtId="3" fontId="3" fillId="0" borderId="29" xfId="0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3" fontId="3" fillId="0" borderId="15" xfId="0" applyFont="1" applyBorder="1" applyAlignment="1">
      <alignment/>
    </xf>
    <xf numFmtId="3" fontId="3" fillId="0" borderId="28" xfId="0" applyFont="1" applyBorder="1" applyAlignment="1">
      <alignment/>
    </xf>
    <xf numFmtId="3" fontId="3" fillId="19" borderId="30" xfId="0" applyFont="1" applyFill="1" applyBorder="1" applyAlignment="1">
      <alignment/>
    </xf>
    <xf numFmtId="3" fontId="3" fillId="19" borderId="31" xfId="0" applyNumberFormat="1" applyFont="1" applyFill="1" applyBorder="1" applyAlignment="1">
      <alignment/>
    </xf>
    <xf numFmtId="0" fontId="3" fillId="0" borderId="32" xfId="0" applyNumberFormat="1" applyFont="1" applyBorder="1" applyAlignment="1">
      <alignment horizontal="right"/>
    </xf>
    <xf numFmtId="0" fontId="2" fillId="0" borderId="33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3" fontId="3" fillId="0" borderId="17" xfId="0" applyFont="1" applyBorder="1" applyAlignment="1">
      <alignment/>
    </xf>
    <xf numFmtId="3" fontId="2" fillId="0" borderId="14" xfId="0" applyFont="1" applyBorder="1" applyAlignment="1">
      <alignment/>
    </xf>
    <xf numFmtId="3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34" xfId="0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3" fontId="4" fillId="0" borderId="10" xfId="0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right"/>
    </xf>
    <xf numFmtId="3" fontId="3" fillId="0" borderId="37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2" fillId="0" borderId="15" xfId="0" applyFont="1" applyBorder="1" applyAlignment="1">
      <alignment/>
    </xf>
    <xf numFmtId="3" fontId="3" fillId="0" borderId="14" xfId="0" applyFont="1" applyFill="1" applyBorder="1" applyAlignment="1">
      <alignment horizontal="center"/>
    </xf>
    <xf numFmtId="3" fontId="2" fillId="0" borderId="28" xfId="0" applyFont="1" applyBorder="1" applyAlignment="1">
      <alignment/>
    </xf>
    <xf numFmtId="3" fontId="2" fillId="0" borderId="22" xfId="0" applyFont="1" applyBorder="1" applyAlignment="1">
      <alignment/>
    </xf>
    <xf numFmtId="0" fontId="2" fillId="0" borderId="20" xfId="0" applyNumberFormat="1" applyFont="1" applyBorder="1" applyAlignment="1">
      <alignment horizontal="right"/>
    </xf>
    <xf numFmtId="3" fontId="2" fillId="0" borderId="27" xfId="0" applyFont="1" applyBorder="1" applyAlignment="1">
      <alignment/>
    </xf>
    <xf numFmtId="3" fontId="1" fillId="0" borderId="38" xfId="0" applyFont="1" applyBorder="1" applyAlignment="1">
      <alignment horizontal="center"/>
    </xf>
    <xf numFmtId="3" fontId="3" fillId="0" borderId="14" xfId="0" applyFont="1" applyBorder="1" applyAlignment="1">
      <alignment/>
    </xf>
    <xf numFmtId="0" fontId="2" fillId="0" borderId="36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0" fontId="2" fillId="0" borderId="33" xfId="0" applyNumberFormat="1" applyFont="1" applyBorder="1" applyAlignment="1">
      <alignment horizontal="center"/>
    </xf>
    <xf numFmtId="3" fontId="3" fillId="0" borderId="16" xfId="0" applyFont="1" applyBorder="1" applyAlignment="1">
      <alignment/>
    </xf>
    <xf numFmtId="3" fontId="2" fillId="0" borderId="39" xfId="0" applyFont="1" applyBorder="1" applyAlignment="1">
      <alignment/>
    </xf>
    <xf numFmtId="3" fontId="2" fillId="0" borderId="40" xfId="0" applyFont="1" applyBorder="1" applyAlignment="1">
      <alignment/>
    </xf>
    <xf numFmtId="3" fontId="1" fillId="0" borderId="25" xfId="0" applyFont="1" applyFill="1" applyBorder="1" applyAlignment="1">
      <alignment horizontal="left"/>
    </xf>
    <xf numFmtId="3" fontId="1" fillId="0" borderId="25" xfId="0" applyFont="1" applyBorder="1" applyAlignment="1">
      <alignment/>
    </xf>
    <xf numFmtId="3" fontId="1" fillId="0" borderId="41" xfId="0" applyFont="1" applyBorder="1" applyAlignment="1">
      <alignment/>
    </xf>
    <xf numFmtId="3" fontId="3" fillId="0" borderId="4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1" fillId="0" borderId="0" xfId="0" applyFont="1" applyBorder="1" applyAlignment="1">
      <alignment/>
    </xf>
    <xf numFmtId="0" fontId="4" fillId="7" borderId="43" xfId="0" applyNumberFormat="1" applyFont="1" applyFill="1" applyBorder="1" applyAlignment="1">
      <alignment horizontal="right"/>
    </xf>
    <xf numFmtId="3" fontId="4" fillId="7" borderId="44" xfId="0" applyFont="1" applyFill="1" applyBorder="1" applyAlignment="1">
      <alignment/>
    </xf>
    <xf numFmtId="3" fontId="4" fillId="7" borderId="35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3" fontId="5" fillId="0" borderId="29" xfId="0" applyFont="1" applyBorder="1" applyAlignment="1" quotePrefix="1">
      <alignment horizontal="center"/>
    </xf>
    <xf numFmtId="1" fontId="4" fillId="0" borderId="28" xfId="0" applyNumberFormat="1" applyFont="1" applyBorder="1" applyAlignment="1">
      <alignment horizontal="center"/>
    </xf>
    <xf numFmtId="3" fontId="1" fillId="0" borderId="45" xfId="0" applyFont="1" applyBorder="1" applyAlignment="1">
      <alignment horizontal="center"/>
    </xf>
    <xf numFmtId="0" fontId="2" fillId="0" borderId="43" xfId="0" applyNumberFormat="1" applyFont="1" applyBorder="1" applyAlignment="1">
      <alignment horizontal="right"/>
    </xf>
    <xf numFmtId="3" fontId="1" fillId="0" borderId="44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2" fillId="0" borderId="46" xfId="0" applyFont="1" applyFill="1" applyBorder="1" applyAlignment="1">
      <alignment horizontal="center"/>
    </xf>
    <xf numFmtId="3" fontId="2" fillId="0" borderId="27" xfId="0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/>
    </xf>
    <xf numFmtId="166" fontId="2" fillId="0" borderId="48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41" xfId="0" applyNumberFormat="1" applyFont="1" applyBorder="1" applyAlignment="1">
      <alignment horizontal="center" wrapText="1"/>
    </xf>
    <xf numFmtId="4" fontId="3" fillId="0" borderId="49" xfId="0" applyNumberFormat="1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19" borderId="3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3" fontId="4" fillId="7" borderId="53" xfId="0" applyNumberFormat="1" applyFont="1" applyFill="1" applyBorder="1" applyAlignment="1">
      <alignment/>
    </xf>
    <xf numFmtId="4" fontId="4" fillId="7" borderId="3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66" fontId="2" fillId="7" borderId="15" xfId="0" applyNumberFormat="1" applyFont="1" applyFill="1" applyBorder="1" applyAlignment="1">
      <alignment/>
    </xf>
    <xf numFmtId="3" fontId="4" fillId="24" borderId="31" xfId="0" applyNumberFormat="1" applyFont="1" applyFill="1" applyBorder="1" applyAlignment="1">
      <alignment/>
    </xf>
    <xf numFmtId="4" fontId="4" fillId="24" borderId="54" xfId="0" applyNumberFormat="1" applyFont="1" applyFill="1" applyBorder="1" applyAlignment="1">
      <alignment/>
    </xf>
    <xf numFmtId="166" fontId="4" fillId="24" borderId="55" xfId="0" applyNumberFormat="1" applyFont="1" applyFill="1" applyBorder="1" applyAlignment="1">
      <alignment/>
    </xf>
    <xf numFmtId="166" fontId="2" fillId="0" borderId="53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4" fillId="7" borderId="35" xfId="0" applyNumberFormat="1" applyFont="1" applyFill="1" applyBorder="1" applyAlignment="1">
      <alignment/>
    </xf>
    <xf numFmtId="10" fontId="10" fillId="0" borderId="0" xfId="47" applyNumberFormat="1" applyFont="1" applyFill="1" applyBorder="1" applyAlignment="1">
      <alignment/>
    </xf>
    <xf numFmtId="10" fontId="9" fillId="0" borderId="0" xfId="47" applyNumberFormat="1" applyFon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" wrapText="1"/>
      <protection/>
    </xf>
    <xf numFmtId="0" fontId="10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9" fillId="0" borderId="37" xfId="46" applyFont="1" applyBorder="1">
      <alignment/>
      <protection/>
    </xf>
    <xf numFmtId="0" fontId="11" fillId="0" borderId="37" xfId="46" applyFont="1" applyBorder="1" applyAlignment="1">
      <alignment horizontal="center" wrapText="1"/>
      <protection/>
    </xf>
    <xf numFmtId="0" fontId="10" fillId="0" borderId="37" xfId="46" applyFont="1" applyBorder="1" applyAlignment="1">
      <alignment horizontal="center" wrapText="1"/>
      <protection/>
    </xf>
    <xf numFmtId="0" fontId="10" fillId="4" borderId="37" xfId="46" applyFont="1" applyFill="1" applyBorder="1" applyAlignment="1">
      <alignment horizontal="center" wrapText="1"/>
      <protection/>
    </xf>
    <xf numFmtId="4" fontId="11" fillId="4" borderId="37" xfId="46" applyNumberFormat="1" applyFont="1" applyFill="1" applyBorder="1" applyAlignment="1">
      <alignment horizontal="center" wrapText="1"/>
      <protection/>
    </xf>
    <xf numFmtId="0" fontId="10" fillId="4" borderId="34" xfId="46" applyFont="1" applyFill="1" applyBorder="1" applyAlignment="1">
      <alignment horizontal="center" wrapText="1"/>
      <protection/>
    </xf>
    <xf numFmtId="0" fontId="10" fillId="0" borderId="19" xfId="46" applyFont="1" applyBorder="1" applyAlignment="1">
      <alignment horizontal="center" wrapText="1"/>
      <protection/>
    </xf>
    <xf numFmtId="0" fontId="10" fillId="0" borderId="57" xfId="46" applyFont="1" applyBorder="1" applyAlignment="1">
      <alignment horizontal="center"/>
      <protection/>
    </xf>
    <xf numFmtId="3" fontId="10" fillId="0" borderId="10" xfId="35" applyNumberFormat="1" applyFont="1" applyBorder="1" applyAlignment="1">
      <alignment horizontal="right"/>
    </xf>
    <xf numFmtId="0" fontId="10" fillId="0" borderId="10" xfId="46" applyFont="1" applyBorder="1">
      <alignment/>
      <protection/>
    </xf>
    <xf numFmtId="3" fontId="10" fillId="4" borderId="10" xfId="35" applyNumberFormat="1" applyFont="1" applyFill="1" applyBorder="1" applyAlignment="1">
      <alignment horizontal="right"/>
    </xf>
    <xf numFmtId="3" fontId="10" fillId="4" borderId="14" xfId="35" applyNumberFormat="1" applyFont="1" applyFill="1" applyBorder="1" applyAlignment="1">
      <alignment horizontal="right"/>
    </xf>
    <xf numFmtId="0" fontId="9" fillId="0" borderId="10" xfId="46" applyFont="1" applyBorder="1">
      <alignment/>
      <protection/>
    </xf>
    <xf numFmtId="3" fontId="9" fillId="0" borderId="10" xfId="35" applyNumberFormat="1" applyFont="1" applyBorder="1" applyAlignment="1">
      <alignment horizontal="right"/>
    </xf>
    <xf numFmtId="4" fontId="9" fillId="0" borderId="10" xfId="35" applyNumberFormat="1" applyFont="1" applyBorder="1" applyAlignment="1">
      <alignment horizontal="right"/>
    </xf>
    <xf numFmtId="4" fontId="9" fillId="0" borderId="10" xfId="46" applyNumberFormat="1" applyFont="1" applyBorder="1">
      <alignment/>
      <protection/>
    </xf>
    <xf numFmtId="3" fontId="9" fillId="4" borderId="10" xfId="46" applyNumberFormat="1" applyFont="1" applyFill="1" applyBorder="1">
      <alignment/>
      <protection/>
    </xf>
    <xf numFmtId="4" fontId="9" fillId="4" borderId="10" xfId="35" applyNumberFormat="1" applyFont="1" applyFill="1" applyBorder="1" applyAlignment="1">
      <alignment horizontal="right"/>
    </xf>
    <xf numFmtId="4" fontId="9" fillId="4" borderId="14" xfId="35" applyNumberFormat="1" applyFont="1" applyFill="1" applyBorder="1" applyAlignment="1">
      <alignment horizontal="right"/>
    </xf>
    <xf numFmtId="0" fontId="10" fillId="0" borderId="23" xfId="46" applyFont="1" applyBorder="1" applyAlignment="1">
      <alignment horizontal="center" wrapText="1"/>
      <protection/>
    </xf>
    <xf numFmtId="0" fontId="10" fillId="0" borderId="58" xfId="46" applyFont="1" applyBorder="1" applyAlignment="1">
      <alignment horizontal="center"/>
      <protection/>
    </xf>
    <xf numFmtId="0" fontId="9" fillId="0" borderId="24" xfId="46" applyFont="1" applyBorder="1">
      <alignment/>
      <protection/>
    </xf>
    <xf numFmtId="3" fontId="9" fillId="0" borderId="24" xfId="35" applyNumberFormat="1" applyFont="1" applyBorder="1" applyAlignment="1">
      <alignment horizontal="right"/>
    </xf>
    <xf numFmtId="4" fontId="9" fillId="0" borderId="24" xfId="35" applyNumberFormat="1" applyFont="1" applyBorder="1" applyAlignment="1">
      <alignment horizontal="right"/>
    </xf>
    <xf numFmtId="4" fontId="9" fillId="0" borderId="24" xfId="46" applyNumberFormat="1" applyFont="1" applyBorder="1">
      <alignment/>
      <protection/>
    </xf>
    <xf numFmtId="3" fontId="9" fillId="4" borderId="24" xfId="46" applyNumberFormat="1" applyFont="1" applyFill="1" applyBorder="1">
      <alignment/>
      <protection/>
    </xf>
    <xf numFmtId="4" fontId="9" fillId="4" borderId="24" xfId="35" applyNumberFormat="1" applyFont="1" applyFill="1" applyBorder="1" applyAlignment="1">
      <alignment horizontal="right"/>
    </xf>
    <xf numFmtId="4" fontId="9" fillId="4" borderId="16" xfId="35" applyNumberFormat="1" applyFont="1" applyFill="1" applyBorder="1" applyAlignment="1">
      <alignment horizontal="right"/>
    </xf>
    <xf numFmtId="0" fontId="10" fillId="0" borderId="56" xfId="46" applyFont="1" applyBorder="1" applyAlignment="1">
      <alignment horizontal="center" wrapText="1"/>
      <protection/>
    </xf>
    <xf numFmtId="0" fontId="10" fillId="0" borderId="59" xfId="46" applyFont="1" applyBorder="1" applyAlignment="1">
      <alignment horizontal="center"/>
      <protection/>
    </xf>
    <xf numFmtId="0" fontId="10" fillId="0" borderId="30" xfId="46" applyFont="1" applyBorder="1">
      <alignment/>
      <protection/>
    </xf>
    <xf numFmtId="3" fontId="10" fillId="0" borderId="30" xfId="35" applyNumberFormat="1" applyFont="1" applyBorder="1" applyAlignment="1">
      <alignment horizontal="right"/>
    </xf>
    <xf numFmtId="4" fontId="10" fillId="0" borderId="30" xfId="35" applyNumberFormat="1" applyFont="1" applyBorder="1" applyAlignment="1">
      <alignment horizontal="right"/>
    </xf>
    <xf numFmtId="4" fontId="10" fillId="0" borderId="30" xfId="46" applyNumberFormat="1" applyFont="1" applyBorder="1">
      <alignment/>
      <protection/>
    </xf>
    <xf numFmtId="3" fontId="10" fillId="4" borderId="30" xfId="46" applyNumberFormat="1" applyFont="1" applyFill="1" applyBorder="1">
      <alignment/>
      <protection/>
    </xf>
    <xf numFmtId="4" fontId="10" fillId="4" borderId="60" xfId="35" applyNumberFormat="1" applyFont="1" applyFill="1" applyBorder="1" applyAlignment="1">
      <alignment horizontal="right"/>
    </xf>
    <xf numFmtId="4" fontId="10" fillId="4" borderId="31" xfId="35" applyNumberFormat="1" applyFont="1" applyFill="1" applyBorder="1" applyAlignment="1">
      <alignment horizontal="right"/>
    </xf>
    <xf numFmtId="0" fontId="9" fillId="0" borderId="21" xfId="46" applyFont="1" applyBorder="1">
      <alignment/>
      <protection/>
    </xf>
    <xf numFmtId="3" fontId="9" fillId="0" borderId="21" xfId="35" applyNumberFormat="1" applyFont="1" applyBorder="1" applyAlignment="1">
      <alignment horizontal="right"/>
    </xf>
    <xf numFmtId="4" fontId="9" fillId="0" borderId="21" xfId="35" applyNumberFormat="1" applyFont="1" applyBorder="1" applyAlignment="1">
      <alignment horizontal="right"/>
    </xf>
    <xf numFmtId="3" fontId="9" fillId="4" borderId="21" xfId="35" applyNumberFormat="1" applyFont="1" applyFill="1" applyBorder="1" applyAlignment="1">
      <alignment horizontal="right"/>
    </xf>
    <xf numFmtId="4" fontId="9" fillId="4" borderId="21" xfId="35" applyNumberFormat="1" applyFont="1" applyFill="1" applyBorder="1" applyAlignment="1">
      <alignment horizontal="right"/>
    </xf>
    <xf numFmtId="3" fontId="9" fillId="4" borderId="22" xfId="35" applyNumberFormat="1" applyFont="1" applyFill="1" applyBorder="1" applyAlignment="1">
      <alignment horizontal="right"/>
    </xf>
    <xf numFmtId="4" fontId="10" fillId="0" borderId="10" xfId="35" applyNumberFormat="1" applyFont="1" applyBorder="1" applyAlignment="1">
      <alignment horizontal="right"/>
    </xf>
    <xf numFmtId="3" fontId="9" fillId="4" borderId="14" xfId="35" applyNumberFormat="1" applyFont="1" applyFill="1" applyBorder="1" applyAlignment="1">
      <alignment horizontal="right"/>
    </xf>
    <xf numFmtId="4" fontId="9" fillId="0" borderId="10" xfId="35" applyNumberFormat="1" applyFont="1" applyFill="1" applyBorder="1" applyAlignment="1">
      <alignment horizontal="right"/>
    </xf>
    <xf numFmtId="0" fontId="10" fillId="0" borderId="30" xfId="46" applyFont="1" applyBorder="1" applyAlignment="1">
      <alignment horizontal="center"/>
      <protection/>
    </xf>
    <xf numFmtId="4" fontId="10" fillId="4" borderId="30" xfId="35" applyNumberFormat="1" applyFont="1" applyFill="1" applyBorder="1" applyAlignment="1">
      <alignment horizontal="right"/>
    </xf>
    <xf numFmtId="3" fontId="9" fillId="4" borderId="10" xfId="35" applyNumberFormat="1" applyFont="1" applyFill="1" applyBorder="1" applyAlignment="1">
      <alignment horizontal="right"/>
    </xf>
    <xf numFmtId="3" fontId="9" fillId="0" borderId="10" xfId="46" applyNumberFormat="1" applyFont="1" applyFill="1" applyBorder="1" applyAlignment="1">
      <alignment horizontal="right"/>
      <protection/>
    </xf>
    <xf numFmtId="4" fontId="9" fillId="0" borderId="10" xfId="46" applyNumberFormat="1" applyFont="1" applyBorder="1" applyAlignment="1">
      <alignment horizontal="right"/>
      <protection/>
    </xf>
    <xf numFmtId="0" fontId="10" fillId="0" borderId="0" xfId="46" applyFont="1" applyFill="1" applyBorder="1" applyAlignment="1">
      <alignment horizontal="center" wrapText="1"/>
      <protection/>
    </xf>
    <xf numFmtId="0" fontId="10" fillId="0" borderId="0" xfId="46" applyFont="1" applyFill="1" applyBorder="1" applyAlignment="1">
      <alignment horizontal="center"/>
      <protection/>
    </xf>
    <xf numFmtId="0" fontId="10" fillId="0" borderId="0" xfId="46" applyFont="1" applyFill="1" applyBorder="1">
      <alignment/>
      <protection/>
    </xf>
    <xf numFmtId="3" fontId="10" fillId="0" borderId="0" xfId="35" applyNumberFormat="1" applyFont="1" applyFill="1" applyBorder="1" applyAlignment="1">
      <alignment horizontal="right"/>
    </xf>
    <xf numFmtId="0" fontId="10" fillId="0" borderId="34" xfId="46" applyFont="1" applyBorder="1" applyAlignment="1">
      <alignment horizontal="center" wrapText="1"/>
      <protection/>
    </xf>
    <xf numFmtId="0" fontId="10" fillId="0" borderId="10" xfId="46" applyFont="1" applyBorder="1" applyAlignment="1">
      <alignment horizontal="center" wrapText="1"/>
      <protection/>
    </xf>
    <xf numFmtId="0" fontId="11" fillId="0" borderId="10" xfId="46" applyFont="1" applyBorder="1" applyAlignment="1">
      <alignment horizontal="center" wrapText="1"/>
      <protection/>
    </xf>
    <xf numFmtId="3" fontId="11" fillId="4" borderId="10" xfId="46" applyNumberFormat="1" applyFont="1" applyFill="1" applyBorder="1" applyAlignment="1">
      <alignment horizontal="center" wrapText="1"/>
      <protection/>
    </xf>
    <xf numFmtId="0" fontId="11" fillId="4" borderId="10" xfId="46" applyFont="1" applyFill="1" applyBorder="1" applyAlignment="1">
      <alignment horizontal="center" wrapText="1"/>
      <protection/>
    </xf>
    <xf numFmtId="0" fontId="11" fillId="4" borderId="14" xfId="46" applyFont="1" applyFill="1" applyBorder="1" applyAlignment="1">
      <alignment horizontal="center" wrapText="1"/>
      <protection/>
    </xf>
    <xf numFmtId="0" fontId="10" fillId="0" borderId="10" xfId="46" applyFont="1" applyBorder="1" applyAlignment="1">
      <alignment horizontal="center"/>
      <protection/>
    </xf>
    <xf numFmtId="3" fontId="9" fillId="0" borderId="10" xfId="35" applyNumberFormat="1" applyFont="1" applyFill="1" applyBorder="1" applyAlignment="1">
      <alignment horizontal="right"/>
    </xf>
    <xf numFmtId="0" fontId="10" fillId="0" borderId="24" xfId="46" applyFont="1" applyBorder="1" applyAlignment="1">
      <alignment horizontal="center"/>
      <protection/>
    </xf>
    <xf numFmtId="4" fontId="9" fillId="4" borderId="22" xfId="35" applyNumberFormat="1" applyFont="1" applyFill="1" applyBorder="1" applyAlignment="1">
      <alignment horizontal="right"/>
    </xf>
    <xf numFmtId="0" fontId="10" fillId="0" borderId="21" xfId="46" applyFont="1" applyBorder="1">
      <alignment/>
      <protection/>
    </xf>
    <xf numFmtId="0" fontId="10" fillId="0" borderId="0" xfId="46" applyFont="1" applyBorder="1" applyAlignment="1">
      <alignment horizontal="center" wrapText="1"/>
      <protection/>
    </xf>
    <xf numFmtId="0" fontId="10" fillId="0" borderId="0" xfId="46" applyFont="1" applyBorder="1" applyAlignment="1">
      <alignment horizontal="center"/>
      <protection/>
    </xf>
    <xf numFmtId="0" fontId="10" fillId="0" borderId="0" xfId="46" applyFont="1" applyBorder="1">
      <alignment/>
      <protection/>
    </xf>
    <xf numFmtId="3" fontId="10" fillId="0" borderId="0" xfId="35" applyNumberFormat="1" applyFont="1" applyBorder="1" applyAlignment="1">
      <alignment horizontal="right"/>
    </xf>
    <xf numFmtId="4" fontId="10" fillId="0" borderId="0" xfId="35" applyNumberFormat="1" applyFont="1" applyBorder="1" applyAlignment="1">
      <alignment horizontal="right"/>
    </xf>
    <xf numFmtId="4" fontId="10" fillId="0" borderId="0" xfId="46" applyNumberFormat="1" applyFont="1" applyBorder="1">
      <alignment/>
      <protection/>
    </xf>
    <xf numFmtId="4" fontId="10" fillId="25" borderId="0" xfId="35" applyNumberFormat="1" applyFont="1" applyFill="1" applyBorder="1" applyAlignment="1">
      <alignment horizontal="right"/>
    </xf>
    <xf numFmtId="4" fontId="9" fillId="0" borderId="24" xfId="35" applyNumberFormat="1" applyFont="1" applyFill="1" applyBorder="1" applyAlignment="1">
      <alignment horizontal="right"/>
    </xf>
    <xf numFmtId="0" fontId="10" fillId="25" borderId="19" xfId="46" applyFont="1" applyFill="1" applyBorder="1" applyAlignment="1">
      <alignment horizontal="center" wrapText="1"/>
      <protection/>
    </xf>
    <xf numFmtId="0" fontId="10" fillId="25" borderId="10" xfId="46" applyFont="1" applyFill="1" applyBorder="1" applyAlignment="1">
      <alignment horizontal="center"/>
      <protection/>
    </xf>
    <xf numFmtId="0" fontId="9" fillId="25" borderId="10" xfId="46" applyFont="1" applyFill="1" applyBorder="1">
      <alignment/>
      <protection/>
    </xf>
    <xf numFmtId="3" fontId="9" fillId="25" borderId="10" xfId="35" applyNumberFormat="1" applyFont="1" applyFill="1" applyBorder="1" applyAlignment="1">
      <alignment horizontal="right"/>
    </xf>
    <xf numFmtId="4" fontId="12" fillId="25" borderId="10" xfId="35" applyNumberFormat="1" applyFont="1" applyFill="1" applyBorder="1" applyAlignment="1">
      <alignment horizontal="right"/>
    </xf>
    <xf numFmtId="4" fontId="9" fillId="25" borderId="10" xfId="35" applyNumberFormat="1" applyFont="1" applyFill="1" applyBorder="1" applyAlignment="1">
      <alignment horizontal="right"/>
    </xf>
    <xf numFmtId="3" fontId="9" fillId="25" borderId="10" xfId="46" applyNumberFormat="1" applyFont="1" applyFill="1" applyBorder="1" applyAlignment="1">
      <alignment horizontal="right"/>
      <protection/>
    </xf>
    <xf numFmtId="0" fontId="9" fillId="0" borderId="0" xfId="46" applyFont="1" applyBorder="1">
      <alignment/>
      <protection/>
    </xf>
    <xf numFmtId="14" fontId="10" fillId="0" borderId="19" xfId="46" applyNumberFormat="1" applyFont="1" applyBorder="1" applyAlignment="1">
      <alignment horizontal="center" wrapText="1"/>
      <protection/>
    </xf>
    <xf numFmtId="14" fontId="10" fillId="0" borderId="23" xfId="46" applyNumberFormat="1" applyFont="1" applyBorder="1" applyAlignment="1">
      <alignment horizontal="center" wrapText="1"/>
      <protection/>
    </xf>
    <xf numFmtId="14" fontId="10" fillId="0" borderId="56" xfId="46" applyNumberFormat="1" applyFont="1" applyBorder="1" applyAlignment="1">
      <alignment horizontal="center" wrapText="1"/>
      <protection/>
    </xf>
    <xf numFmtId="14" fontId="10" fillId="0" borderId="0" xfId="46" applyNumberFormat="1" applyFont="1" applyBorder="1" applyAlignment="1">
      <alignment horizontal="center" wrapText="1"/>
      <protection/>
    </xf>
    <xf numFmtId="3" fontId="10" fillId="0" borderId="0" xfId="46" applyNumberFormat="1" applyFont="1" applyBorder="1">
      <alignment/>
      <protection/>
    </xf>
    <xf numFmtId="3" fontId="9" fillId="0" borderId="0" xfId="35" applyNumberFormat="1" applyFont="1" applyFill="1" applyBorder="1" applyAlignment="1">
      <alignment horizontal="right"/>
    </xf>
    <xf numFmtId="4" fontId="9" fillId="0" borderId="0" xfId="35" applyNumberFormat="1" applyFont="1" applyFill="1" applyBorder="1" applyAlignment="1">
      <alignment horizontal="right"/>
    </xf>
    <xf numFmtId="4" fontId="9" fillId="25" borderId="0" xfId="35" applyNumberFormat="1" applyFont="1" applyFill="1" applyBorder="1" applyAlignment="1">
      <alignment horizontal="right"/>
    </xf>
    <xf numFmtId="4" fontId="11" fillId="0" borderId="37" xfId="46" applyNumberFormat="1" applyFont="1" applyBorder="1" applyAlignment="1">
      <alignment horizontal="center" wrapText="1"/>
      <protection/>
    </xf>
    <xf numFmtId="0" fontId="10" fillId="0" borderId="33" xfId="46" applyFont="1" applyBorder="1" applyAlignment="1">
      <alignment horizontal="center" wrapText="1"/>
      <protection/>
    </xf>
    <xf numFmtId="0" fontId="10" fillId="0" borderId="25" xfId="46" applyFont="1" applyBorder="1" applyAlignment="1">
      <alignment horizontal="center"/>
      <protection/>
    </xf>
    <xf numFmtId="0" fontId="9" fillId="0" borderId="25" xfId="46" applyFont="1" applyBorder="1">
      <alignment/>
      <protection/>
    </xf>
    <xf numFmtId="3" fontId="9" fillId="0" borderId="25" xfId="35" applyNumberFormat="1" applyFont="1" applyBorder="1" applyAlignment="1">
      <alignment horizontal="right"/>
    </xf>
    <xf numFmtId="4" fontId="9" fillId="0" borderId="25" xfId="35" applyNumberFormat="1" applyFont="1" applyBorder="1" applyAlignment="1">
      <alignment horizontal="right"/>
    </xf>
    <xf numFmtId="4" fontId="9" fillId="0" borderId="25" xfId="46" applyNumberFormat="1" applyFont="1" applyBorder="1">
      <alignment/>
      <protection/>
    </xf>
    <xf numFmtId="3" fontId="9" fillId="4" borderId="25" xfId="46" applyNumberFormat="1" applyFont="1" applyFill="1" applyBorder="1">
      <alignment/>
      <protection/>
    </xf>
    <xf numFmtId="4" fontId="9" fillId="4" borderId="25" xfId="35" applyNumberFormat="1" applyFont="1" applyFill="1" applyBorder="1" applyAlignment="1">
      <alignment horizontal="right"/>
    </xf>
    <xf numFmtId="4" fontId="9" fillId="4" borderId="15" xfId="35" applyNumberFormat="1" applyFont="1" applyFill="1" applyBorder="1" applyAlignment="1">
      <alignment horizontal="right"/>
    </xf>
    <xf numFmtId="0" fontId="9" fillId="0" borderId="10" xfId="46" applyFont="1" applyFill="1" applyBorder="1">
      <alignment/>
      <protection/>
    </xf>
    <xf numFmtId="4" fontId="9" fillId="0" borderId="44" xfId="46" applyNumberFormat="1" applyFont="1" applyBorder="1">
      <alignment/>
      <protection/>
    </xf>
    <xf numFmtId="3" fontId="10" fillId="4" borderId="44" xfId="46" applyNumberFormat="1" applyFont="1" applyFill="1" applyBorder="1">
      <alignment/>
      <protection/>
    </xf>
    <xf numFmtId="4" fontId="10" fillId="4" borderId="44" xfId="35" applyNumberFormat="1" applyFont="1" applyFill="1" applyBorder="1" applyAlignment="1">
      <alignment horizontal="right"/>
    </xf>
    <xf numFmtId="4" fontId="10" fillId="4" borderId="35" xfId="35" applyNumberFormat="1" applyFont="1" applyFill="1" applyBorder="1" applyAlignment="1">
      <alignment horizontal="right"/>
    </xf>
    <xf numFmtId="3" fontId="10" fillId="0" borderId="30" xfId="46" applyNumberFormat="1" applyFont="1" applyBorder="1" applyAlignment="1">
      <alignment horizontal="right"/>
      <protection/>
    </xf>
    <xf numFmtId="4" fontId="10" fillId="0" borderId="30" xfId="46" applyNumberFormat="1" applyFont="1" applyBorder="1" applyAlignment="1">
      <alignment horizontal="right"/>
      <protection/>
    </xf>
    <xf numFmtId="4" fontId="10" fillId="4" borderId="30" xfId="46" applyNumberFormat="1" applyFont="1" applyFill="1" applyBorder="1" applyAlignment="1">
      <alignment horizontal="right"/>
      <protection/>
    </xf>
    <xf numFmtId="0" fontId="10" fillId="0" borderId="26" xfId="46" applyFont="1" applyBorder="1" applyAlignment="1">
      <alignment horizontal="center" wrapText="1"/>
      <protection/>
    </xf>
    <xf numFmtId="0" fontId="10" fillId="0" borderId="29" xfId="46" applyFont="1" applyBorder="1" applyAlignment="1">
      <alignment horizontal="center"/>
      <protection/>
    </xf>
    <xf numFmtId="0" fontId="9" fillId="0" borderId="29" xfId="46" applyFont="1" applyBorder="1">
      <alignment/>
      <protection/>
    </xf>
    <xf numFmtId="3" fontId="9" fillId="0" borderId="29" xfId="46" applyNumberFormat="1" applyFont="1" applyBorder="1" applyAlignment="1">
      <alignment horizontal="right"/>
      <protection/>
    </xf>
    <xf numFmtId="4" fontId="9" fillId="0" borderId="29" xfId="46" applyNumberFormat="1" applyFont="1" applyBorder="1" applyAlignment="1">
      <alignment horizontal="right"/>
      <protection/>
    </xf>
    <xf numFmtId="4" fontId="9" fillId="0" borderId="29" xfId="46" applyNumberFormat="1" applyFont="1" applyBorder="1">
      <alignment/>
      <protection/>
    </xf>
    <xf numFmtId="3" fontId="9" fillId="0" borderId="29" xfId="46" applyNumberFormat="1" applyFont="1" applyBorder="1">
      <alignment/>
      <protection/>
    </xf>
    <xf numFmtId="4" fontId="9" fillId="25" borderId="29" xfId="46" applyNumberFormat="1" applyFont="1" applyFill="1" applyBorder="1" applyAlignment="1">
      <alignment horizontal="right"/>
      <protection/>
    </xf>
    <xf numFmtId="4" fontId="9" fillId="25" borderId="28" xfId="46" applyNumberFormat="1" applyFont="1" applyFill="1" applyBorder="1" applyAlignment="1">
      <alignment horizontal="right"/>
      <protection/>
    </xf>
    <xf numFmtId="0" fontId="10" fillId="24" borderId="30" xfId="46" applyFont="1" applyFill="1" applyBorder="1">
      <alignment/>
      <protection/>
    </xf>
    <xf numFmtId="3" fontId="10" fillId="24" borderId="30" xfId="46" applyNumberFormat="1" applyFont="1" applyFill="1" applyBorder="1" applyAlignment="1">
      <alignment horizontal="right"/>
      <protection/>
    </xf>
    <xf numFmtId="4" fontId="10" fillId="24" borderId="30" xfId="46" applyNumberFormat="1" applyFont="1" applyFill="1" applyBorder="1" applyAlignment="1">
      <alignment horizontal="right"/>
      <protection/>
    </xf>
    <xf numFmtId="4" fontId="10" fillId="24" borderId="31" xfId="46" applyNumberFormat="1" applyFont="1" applyFill="1" applyBorder="1">
      <alignment/>
      <protection/>
    </xf>
    <xf numFmtId="4" fontId="10" fillId="24" borderId="56" xfId="46" applyNumberFormat="1" applyFont="1" applyFill="1" applyBorder="1" applyAlignment="1">
      <alignment horizontal="right"/>
      <protection/>
    </xf>
    <xf numFmtId="3" fontId="10" fillId="24" borderId="60" xfId="46" applyNumberFormat="1" applyFont="1" applyFill="1" applyBorder="1" applyAlignment="1">
      <alignment horizontal="right"/>
      <protection/>
    </xf>
    <xf numFmtId="4" fontId="10" fillId="24" borderId="31" xfId="35" applyNumberFormat="1" applyFont="1" applyFill="1" applyBorder="1" applyAlignment="1">
      <alignment horizontal="right"/>
    </xf>
    <xf numFmtId="0" fontId="9" fillId="0" borderId="0" xfId="46" applyFont="1" applyBorder="1" applyAlignment="1">
      <alignment wrapText="1"/>
      <protection/>
    </xf>
    <xf numFmtId="0" fontId="9" fillId="0" borderId="0" xfId="46" applyFont="1" applyAlignment="1">
      <alignment wrapText="1"/>
      <protection/>
    </xf>
    <xf numFmtId="0" fontId="9" fillId="25" borderId="0" xfId="46" applyFont="1" applyFill="1">
      <alignment/>
      <protection/>
    </xf>
    <xf numFmtId="3" fontId="9" fillId="0" borderId="0" xfId="46" applyNumberFormat="1" applyFont="1">
      <alignment/>
      <protection/>
    </xf>
    <xf numFmtId="0" fontId="10" fillId="0" borderId="29" xfId="46" applyFont="1" applyBorder="1">
      <alignment/>
      <protection/>
    </xf>
    <xf numFmtId="3" fontId="10" fillId="0" borderId="29" xfId="35" applyNumberFormat="1" applyFont="1" applyBorder="1" applyAlignment="1">
      <alignment horizontal="right"/>
    </xf>
    <xf numFmtId="4" fontId="10" fillId="0" borderId="29" xfId="35" applyNumberFormat="1" applyFont="1" applyBorder="1" applyAlignment="1">
      <alignment horizontal="right"/>
    </xf>
    <xf numFmtId="4" fontId="10" fillId="0" borderId="29" xfId="46" applyNumberFormat="1" applyFont="1" applyBorder="1">
      <alignment/>
      <protection/>
    </xf>
    <xf numFmtId="3" fontId="10" fillId="4" borderId="29" xfId="46" applyNumberFormat="1" applyFont="1" applyFill="1" applyBorder="1">
      <alignment/>
      <protection/>
    </xf>
    <xf numFmtId="4" fontId="10" fillId="4" borderId="29" xfId="35" applyNumberFormat="1" applyFont="1" applyFill="1" applyBorder="1" applyAlignment="1">
      <alignment horizontal="right"/>
    </xf>
    <xf numFmtId="4" fontId="10" fillId="4" borderId="28" xfId="35" applyNumberFormat="1" applyFont="1" applyFill="1" applyBorder="1" applyAlignment="1">
      <alignment horizontal="right"/>
    </xf>
    <xf numFmtId="3" fontId="10" fillId="0" borderId="0" xfId="46" applyNumberFormat="1" applyFont="1" applyFill="1" applyBorder="1">
      <alignment/>
      <protection/>
    </xf>
    <xf numFmtId="4" fontId="10" fillId="0" borderId="0" xfId="35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3" fontId="3" fillId="0" borderId="57" xfId="0" applyFont="1" applyBorder="1" applyAlignment="1">
      <alignment/>
    </xf>
    <xf numFmtId="3" fontId="2" fillId="0" borderId="61" xfId="0" applyFont="1" applyBorder="1" applyAlignment="1">
      <alignment horizontal="center"/>
    </xf>
    <xf numFmtId="3" fontId="2" fillId="0" borderId="37" xfId="0" applyFont="1" applyBorder="1" applyAlignment="1">
      <alignment horizontal="center"/>
    </xf>
    <xf numFmtId="3" fontId="3" fillId="0" borderId="0" xfId="0" applyFont="1" applyBorder="1" applyAlignment="1">
      <alignment horizontal="right"/>
    </xf>
    <xf numFmtId="3" fontId="3" fillId="0" borderId="62" xfId="0" applyFont="1" applyBorder="1" applyAlignment="1">
      <alignment horizontal="right"/>
    </xf>
    <xf numFmtId="3" fontId="3" fillId="0" borderId="57" xfId="0" applyFont="1" applyFill="1" applyBorder="1" applyAlignment="1">
      <alignment horizontal="right"/>
    </xf>
    <xf numFmtId="3" fontId="3" fillId="0" borderId="58" xfId="0" applyFont="1" applyFill="1" applyBorder="1" applyAlignment="1">
      <alignment horizontal="right"/>
    </xf>
    <xf numFmtId="3" fontId="3" fillId="0" borderId="57" xfId="0" applyFont="1" applyBorder="1" applyAlignment="1">
      <alignment horizontal="right"/>
    </xf>
    <xf numFmtId="3" fontId="3" fillId="0" borderId="58" xfId="0" applyFont="1" applyBorder="1" applyAlignment="1">
      <alignment horizontal="right"/>
    </xf>
    <xf numFmtId="3" fontId="3" fillId="0" borderId="62" xfId="0" applyFont="1" applyFill="1" applyBorder="1" applyAlignment="1">
      <alignment horizontal="right"/>
    </xf>
    <xf numFmtId="3" fontId="1" fillId="0" borderId="0" xfId="0" applyFont="1" applyBorder="1" applyAlignment="1">
      <alignment horizontal="right"/>
    </xf>
    <xf numFmtId="3" fontId="5" fillId="0" borderId="63" xfId="0" applyFont="1" applyBorder="1" applyAlignment="1" quotePrefix="1">
      <alignment horizontal="right"/>
    </xf>
    <xf numFmtId="3" fontId="1" fillId="0" borderId="61" xfId="0" applyFont="1" applyBorder="1" applyAlignment="1">
      <alignment horizontal="right"/>
    </xf>
    <xf numFmtId="3" fontId="3" fillId="0" borderId="64" xfId="0" applyFont="1" applyBorder="1" applyAlignment="1">
      <alignment horizontal="right"/>
    </xf>
    <xf numFmtId="3" fontId="3" fillId="0" borderId="51" xfId="0" applyFont="1" applyBorder="1" applyAlignment="1">
      <alignment horizontal="right"/>
    </xf>
    <xf numFmtId="3" fontId="3" fillId="0" borderId="65" xfId="0" applyFont="1" applyBorder="1" applyAlignment="1">
      <alignment horizontal="right"/>
    </xf>
    <xf numFmtId="3" fontId="3" fillId="0" borderId="63" xfId="0" applyFont="1" applyBorder="1" applyAlignment="1">
      <alignment horizontal="right"/>
    </xf>
    <xf numFmtId="3" fontId="2" fillId="0" borderId="65" xfId="0" applyFont="1" applyBorder="1" applyAlignment="1">
      <alignment horizontal="right"/>
    </xf>
    <xf numFmtId="3" fontId="6" fillId="0" borderId="0" xfId="0" applyFont="1" applyFill="1" applyBorder="1" applyAlignment="1">
      <alignment horizontal="right"/>
    </xf>
    <xf numFmtId="3" fontId="2" fillId="0" borderId="0" xfId="0" applyFont="1" applyBorder="1" applyAlignment="1">
      <alignment horizontal="right"/>
    </xf>
    <xf numFmtId="3" fontId="2" fillId="0" borderId="65" xfId="0" applyFont="1" applyFill="1" applyBorder="1" applyAlignment="1">
      <alignment horizontal="right"/>
    </xf>
    <xf numFmtId="3" fontId="4" fillId="0" borderId="57" xfId="0" applyFont="1" applyFill="1" applyBorder="1" applyAlignment="1">
      <alignment horizontal="right"/>
    </xf>
    <xf numFmtId="3" fontId="3" fillId="0" borderId="0" xfId="0" applyFont="1" applyFill="1" applyBorder="1" applyAlignment="1">
      <alignment horizontal="right"/>
    </xf>
    <xf numFmtId="3" fontId="3" fillId="0" borderId="66" xfId="0" applyFont="1" applyBorder="1" applyAlignment="1">
      <alignment horizontal="right"/>
    </xf>
    <xf numFmtId="3" fontId="3" fillId="19" borderId="59" xfId="0" applyFont="1" applyFill="1" applyBorder="1" applyAlignment="1">
      <alignment horizontal="right"/>
    </xf>
    <xf numFmtId="3" fontId="3" fillId="0" borderId="21" xfId="0" applyFont="1" applyBorder="1" applyAlignment="1">
      <alignment horizontal="right"/>
    </xf>
    <xf numFmtId="3" fontId="3" fillId="0" borderId="10" xfId="0" applyFont="1" applyBorder="1" applyAlignment="1">
      <alignment horizontal="right"/>
    </xf>
    <xf numFmtId="3" fontId="2" fillId="0" borderId="41" xfId="0" applyNumberFormat="1" applyFont="1" applyFill="1" applyBorder="1" applyAlignment="1">
      <alignment/>
    </xf>
    <xf numFmtId="3" fontId="3" fillId="0" borderId="67" xfId="0" applyFont="1" applyBorder="1" applyAlignment="1">
      <alignment/>
    </xf>
    <xf numFmtId="3" fontId="2" fillId="0" borderId="0" xfId="0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2" fillId="0" borderId="70" xfId="0" applyFont="1" applyFill="1" applyBorder="1" applyAlignment="1">
      <alignment horizontal="center"/>
    </xf>
    <xf numFmtId="3" fontId="2" fillId="0" borderId="41" xfId="0" applyFont="1" applyFill="1" applyBorder="1" applyAlignment="1">
      <alignment horizontal="center"/>
    </xf>
    <xf numFmtId="3" fontId="5" fillId="0" borderId="71" xfId="0" applyFont="1" applyBorder="1" applyAlignment="1" quotePrefix="1">
      <alignment horizontal="center"/>
    </xf>
    <xf numFmtId="3" fontId="5" fillId="0" borderId="44" xfId="0" applyFont="1" applyBorder="1" applyAlignment="1" quotePrefix="1">
      <alignment horizontal="center"/>
    </xf>
    <xf numFmtId="3" fontId="2" fillId="0" borderId="33" xfId="0" applyFont="1" applyFill="1" applyBorder="1" applyAlignment="1">
      <alignment horizontal="center"/>
    </xf>
    <xf numFmtId="3" fontId="2" fillId="0" borderId="25" xfId="0" applyFont="1" applyFill="1" applyBorder="1" applyAlignment="1">
      <alignment horizontal="center"/>
    </xf>
    <xf numFmtId="0" fontId="7" fillId="24" borderId="56" xfId="0" applyNumberFormat="1" applyFont="1" applyFill="1" applyBorder="1" applyAlignment="1">
      <alignment horizontal="center"/>
    </xf>
    <xf numFmtId="0" fontId="7" fillId="24" borderId="30" xfId="0" applyNumberFormat="1" applyFont="1" applyFill="1" applyBorder="1" applyAlignment="1">
      <alignment horizontal="center"/>
    </xf>
    <xf numFmtId="0" fontId="10" fillId="0" borderId="36" xfId="46" applyFont="1" applyBorder="1" applyAlignment="1">
      <alignment horizontal="center" wrapText="1"/>
      <protection/>
    </xf>
    <xf numFmtId="0" fontId="10" fillId="0" borderId="64" xfId="46" applyFont="1" applyBorder="1" applyAlignment="1">
      <alignment horizontal="center" wrapText="1"/>
      <protection/>
    </xf>
    <xf numFmtId="0" fontId="10" fillId="0" borderId="20" xfId="46" applyFont="1" applyBorder="1" applyAlignment="1">
      <alignment horizontal="center" wrapText="1"/>
      <protection/>
    </xf>
    <xf numFmtId="0" fontId="10" fillId="0" borderId="62" xfId="46" applyFont="1" applyBorder="1" applyAlignment="1">
      <alignment horizontal="center" wrapText="1"/>
      <protection/>
    </xf>
    <xf numFmtId="0" fontId="10" fillId="0" borderId="37" xfId="46" applyFont="1" applyBorder="1" applyAlignment="1">
      <alignment horizontal="center" wrapText="1"/>
      <protection/>
    </xf>
    <xf numFmtId="0" fontId="10" fillId="0" borderId="21" xfId="46" applyFont="1" applyBorder="1" applyAlignment="1">
      <alignment horizontal="center" wrapText="1"/>
      <protection/>
    </xf>
    <xf numFmtId="0" fontId="8" fillId="17" borderId="57" xfId="46" applyFont="1" applyFill="1" applyBorder="1" applyAlignment="1">
      <alignment horizontal="center"/>
      <protection/>
    </xf>
    <xf numFmtId="0" fontId="13" fillId="17" borderId="18" xfId="46" applyFont="1" applyFill="1" applyBorder="1" applyAlignment="1">
      <alignment horizontal="center"/>
      <protection/>
    </xf>
    <xf numFmtId="0" fontId="8" fillId="17" borderId="18" xfId="46" applyFont="1" applyFill="1" applyBorder="1" applyAlignment="1">
      <alignment horizontal="center"/>
      <protection/>
    </xf>
    <xf numFmtId="14" fontId="10" fillId="0" borderId="72" xfId="46" applyNumberFormat="1" applyFont="1" applyBorder="1" applyAlignment="1">
      <alignment horizontal="center" wrapText="1"/>
      <protection/>
    </xf>
    <xf numFmtId="14" fontId="10" fillId="0" borderId="73" xfId="46" applyNumberFormat="1" applyFont="1" applyBorder="1" applyAlignment="1">
      <alignment horizontal="center" wrapText="1"/>
      <protection/>
    </xf>
    <xf numFmtId="0" fontId="31" fillId="24" borderId="56" xfId="46" applyFont="1" applyFill="1" applyBorder="1" applyAlignment="1">
      <alignment horizontal="center"/>
      <protection/>
    </xf>
    <xf numFmtId="0" fontId="31" fillId="24" borderId="30" xfId="46" applyFont="1" applyFill="1" applyBorder="1" applyAlignment="1">
      <alignment horizontal="center"/>
      <protection/>
    </xf>
    <xf numFmtId="0" fontId="8" fillId="17" borderId="64" xfId="46" applyFont="1" applyFill="1" applyBorder="1" applyAlignment="1">
      <alignment horizontal="center"/>
      <protection/>
    </xf>
    <xf numFmtId="0" fontId="8" fillId="17" borderId="73" xfId="46" applyFont="1" applyFill="1" applyBorder="1" applyAlignment="1">
      <alignment horizontal="center"/>
      <protection/>
    </xf>
    <xf numFmtId="0" fontId="10" fillId="17" borderId="57" xfId="46" applyFont="1" applyFill="1" applyBorder="1" applyAlignment="1">
      <alignment horizontal="center"/>
      <protection/>
    </xf>
    <xf numFmtId="0" fontId="10" fillId="17" borderId="18" xfId="46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[0]_Hárok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4925"/>
          <c:w val="0.97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'Čerpanie výdavkov k 30.6.'!$D$206</c:f>
              <c:strCache>
                <c:ptCount val="1"/>
                <c:pt idx="0">
                  <c:v>Upravený rozpočet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'Čerpanie výdavkov k 30.6.'!$C$207:$C$219</c:f>
              <c:strCache/>
            </c:strRef>
          </c:cat>
          <c:val>
            <c:numRef>
              <c:f>'Čerpanie výdavkov k 30.6.'!$D$207:$D$219</c:f>
              <c:numCache/>
            </c:numRef>
          </c:val>
          <c:shape val="box"/>
        </c:ser>
        <c:ser>
          <c:idx val="1"/>
          <c:order val="1"/>
          <c:tx>
            <c:strRef>
              <c:f>'Čerpanie výdavkov k 30.6.'!$E$206</c:f>
              <c:strCache>
                <c:ptCount val="1"/>
                <c:pt idx="0">
                  <c:v>Skutočnosť k 30. 6.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'Čerpanie výdavkov k 30.6.'!$C$207:$C$219</c:f>
              <c:strCache/>
            </c:strRef>
          </c:cat>
          <c:val>
            <c:numRef>
              <c:f>'Čerpanie výdavkov k 30.6.'!$E$207:$E$219</c:f>
              <c:numCache/>
            </c:numRef>
          </c:val>
          <c:shape val="box"/>
        </c:ser>
        <c:gapWidth val="100"/>
        <c:shape val="box"/>
        <c:axId val="18137158"/>
        <c:axId val="29016695"/>
      </c:bar3D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3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5"/>
          <c:y val="0.93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204</xdr:row>
      <xdr:rowOff>95250</xdr:rowOff>
    </xdr:from>
    <xdr:to>
      <xdr:col>11</xdr:col>
      <xdr:colOff>66675</xdr:colOff>
      <xdr:row>230</xdr:row>
      <xdr:rowOff>28575</xdr:rowOff>
    </xdr:to>
    <xdr:graphicFrame>
      <xdr:nvGraphicFramePr>
        <xdr:cNvPr id="1" name="Chart 2"/>
        <xdr:cNvGraphicFramePr/>
      </xdr:nvGraphicFramePr>
      <xdr:xfrm>
        <a:off x="276225" y="35213925"/>
        <a:ext cx="8505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workbookViewId="0" topLeftCell="A46">
      <selection activeCell="A100" sqref="A100"/>
    </sheetView>
  </sheetViews>
  <sheetFormatPr defaultColWidth="9.140625" defaultRowHeight="12.75"/>
  <cols>
    <col min="1" max="1" width="8.7109375" style="39" customWidth="1"/>
    <col min="2" max="2" width="37.421875" style="5" customWidth="1"/>
    <col min="3" max="3" width="11.421875" style="315" customWidth="1"/>
    <col min="4" max="4" width="11.28125" style="5" customWidth="1"/>
    <col min="5" max="5" width="14.28125" style="130" bestFit="1" customWidth="1"/>
    <col min="6" max="6" width="8.57421875" style="6" customWidth="1"/>
  </cols>
  <sheetData>
    <row r="1" spans="1:6" ht="12.75">
      <c r="A1" s="30"/>
      <c r="B1" s="4"/>
      <c r="C1" s="292"/>
      <c r="D1" s="4"/>
      <c r="E1" s="99"/>
      <c r="F1" s="3"/>
    </row>
    <row r="2" spans="1:6" ht="12.75">
      <c r="A2" s="30"/>
      <c r="B2" s="4"/>
      <c r="C2" s="292"/>
      <c r="D2" s="4"/>
      <c r="E2" s="99"/>
      <c r="F2" s="3"/>
    </row>
    <row r="3" spans="1:6" ht="13.5" thickBot="1">
      <c r="A3" s="30"/>
      <c r="B3" s="4"/>
      <c r="C3" s="292"/>
      <c r="D3" s="4"/>
      <c r="E3" s="99"/>
      <c r="F3" s="3"/>
    </row>
    <row r="4" spans="1:6" ht="19.5" customHeight="1">
      <c r="A4" s="68" t="s">
        <v>0</v>
      </c>
      <c r="B4" s="323" t="s">
        <v>1</v>
      </c>
      <c r="C4" s="291" t="s">
        <v>345</v>
      </c>
      <c r="D4" s="53" t="s">
        <v>2</v>
      </c>
      <c r="E4" s="319" t="s">
        <v>314</v>
      </c>
      <c r="F4" s="320"/>
    </row>
    <row r="5" spans="1:8" ht="17.25" customHeight="1" thickBot="1">
      <c r="A5" s="70" t="s">
        <v>3</v>
      </c>
      <c r="B5" s="324"/>
      <c r="C5" s="290" t="s">
        <v>346</v>
      </c>
      <c r="D5" s="54">
        <v>2009</v>
      </c>
      <c r="E5" s="100" t="s">
        <v>343</v>
      </c>
      <c r="F5" s="66" t="s">
        <v>344</v>
      </c>
      <c r="H5" s="318"/>
    </row>
    <row r="6" spans="1:6" ht="12.75">
      <c r="A6" s="18"/>
      <c r="B6" s="19"/>
      <c r="C6" s="293"/>
      <c r="D6" s="69"/>
      <c r="E6" s="101"/>
      <c r="F6" s="73"/>
    </row>
    <row r="7" spans="1:6" ht="12.75">
      <c r="A7" s="15">
        <v>111003</v>
      </c>
      <c r="B7" s="16" t="s">
        <v>61</v>
      </c>
      <c r="C7" s="294">
        <v>5216723</v>
      </c>
      <c r="D7" s="17">
        <v>10330760</v>
      </c>
      <c r="E7" s="102">
        <v>5326050.8</v>
      </c>
      <c r="F7" s="97">
        <f>E7/D7*100</f>
        <v>51.555266021086545</v>
      </c>
    </row>
    <row r="8" spans="1:6" ht="10.5" customHeight="1">
      <c r="A8" s="24"/>
      <c r="B8" s="25"/>
      <c r="C8" s="295"/>
      <c r="D8" s="26"/>
      <c r="E8" s="103"/>
      <c r="F8" s="12"/>
    </row>
    <row r="9" spans="1:6" ht="15" customHeight="1" thickBot="1">
      <c r="A9" s="45"/>
      <c r="B9" s="74" t="s">
        <v>4</v>
      </c>
      <c r="C9" s="46">
        <f>SUM(C7:C7)</f>
        <v>5216723</v>
      </c>
      <c r="D9" s="46">
        <f>SUM(D7:D7)</f>
        <v>10330760</v>
      </c>
      <c r="E9" s="104">
        <f>SUM(E7)</f>
        <v>5326050.8</v>
      </c>
      <c r="F9" s="98">
        <f>E9/D9*100</f>
        <v>51.555266021086545</v>
      </c>
    </row>
    <row r="10" spans="1:6" ht="12.75">
      <c r="A10" s="18"/>
      <c r="B10" s="19"/>
      <c r="C10" s="293"/>
      <c r="D10" s="20"/>
      <c r="E10" s="101"/>
      <c r="F10" s="7"/>
    </row>
    <row r="11" spans="1:6" ht="12.75" customHeight="1">
      <c r="A11" s="14">
        <v>121001</v>
      </c>
      <c r="B11" s="5" t="s">
        <v>5</v>
      </c>
      <c r="C11" s="296">
        <v>51650</v>
      </c>
      <c r="D11" s="9">
        <v>111532</v>
      </c>
      <c r="E11" s="105">
        <v>54236.26</v>
      </c>
      <c r="F11" s="97">
        <f>E11/D11*100</f>
        <v>48.62842950901983</v>
      </c>
    </row>
    <row r="12" spans="1:6" ht="12.75" customHeight="1">
      <c r="A12" s="14">
        <v>121002</v>
      </c>
      <c r="B12" s="5" t="s">
        <v>34</v>
      </c>
      <c r="C12" s="296">
        <v>483835</v>
      </c>
      <c r="D12" s="9">
        <v>1042289</v>
      </c>
      <c r="E12" s="106">
        <v>492503.51</v>
      </c>
      <c r="F12" s="97">
        <f>E12/D12*100</f>
        <v>47.25210666139621</v>
      </c>
    </row>
    <row r="13" spans="1:6" ht="12.75" customHeight="1">
      <c r="A13" s="21">
        <v>121003</v>
      </c>
      <c r="B13" s="22" t="s">
        <v>33</v>
      </c>
      <c r="C13" s="297">
        <v>98387</v>
      </c>
      <c r="D13" s="11">
        <v>116178</v>
      </c>
      <c r="E13" s="130">
        <v>109568.49</v>
      </c>
      <c r="F13" s="97">
        <f>E13/D13*100</f>
        <v>94.31087641377887</v>
      </c>
    </row>
    <row r="14" spans="1:6" ht="10.5" customHeight="1">
      <c r="A14" s="21"/>
      <c r="B14" s="22"/>
      <c r="C14" s="297"/>
      <c r="D14" s="11"/>
      <c r="E14" s="106"/>
      <c r="F14" s="12"/>
    </row>
    <row r="15" spans="1:6" ht="16.5" customHeight="1" thickBot="1">
      <c r="A15" s="47"/>
      <c r="B15" s="75" t="s">
        <v>6</v>
      </c>
      <c r="C15" s="10">
        <f>SUM(C11:C13)</f>
        <v>633872</v>
      </c>
      <c r="D15" s="10">
        <f>SUM(D11:D13)</f>
        <v>1269999</v>
      </c>
      <c r="E15" s="141">
        <f>SUM(E11:E13)</f>
        <v>656308.26</v>
      </c>
      <c r="F15" s="98">
        <f>E15/D15*100</f>
        <v>51.67785643925704</v>
      </c>
    </row>
    <row r="16" spans="1:6" ht="10.5" customHeight="1">
      <c r="A16" s="18"/>
      <c r="B16" s="19"/>
      <c r="C16" s="293"/>
      <c r="D16" s="20"/>
      <c r="E16" s="101"/>
      <c r="F16" s="7"/>
    </row>
    <row r="17" spans="1:6" ht="12.75" customHeight="1">
      <c r="A17" s="14">
        <v>133001</v>
      </c>
      <c r="B17" s="5" t="s">
        <v>47</v>
      </c>
      <c r="C17" s="296">
        <v>34123</v>
      </c>
      <c r="D17" s="9">
        <v>38700</v>
      </c>
      <c r="E17" s="105">
        <v>39104.75</v>
      </c>
      <c r="F17" s="97">
        <f aca="true" t="shared" si="0" ref="F17:F23">E17/D17*100</f>
        <v>101.04586563307494</v>
      </c>
    </row>
    <row r="18" spans="1:6" ht="12.75" customHeight="1">
      <c r="A18" s="14">
        <v>133004</v>
      </c>
      <c r="B18" s="5" t="s">
        <v>48</v>
      </c>
      <c r="C18" s="296">
        <v>730</v>
      </c>
      <c r="D18" s="9">
        <v>830</v>
      </c>
      <c r="E18" s="105">
        <v>700</v>
      </c>
      <c r="F18" s="97">
        <f t="shared" si="0"/>
        <v>84.33734939759037</v>
      </c>
    </row>
    <row r="19" spans="1:6" ht="12.75" customHeight="1">
      <c r="A19" s="14">
        <v>133006</v>
      </c>
      <c r="B19" s="5" t="s">
        <v>49</v>
      </c>
      <c r="C19" s="296">
        <v>5178</v>
      </c>
      <c r="D19" s="9">
        <v>8298</v>
      </c>
      <c r="E19" s="105">
        <v>4299.13</v>
      </c>
      <c r="F19" s="97">
        <f t="shared" si="0"/>
        <v>51.80923114003374</v>
      </c>
    </row>
    <row r="20" spans="1:6" ht="12.75" customHeight="1">
      <c r="A20" s="14">
        <v>133012</v>
      </c>
      <c r="B20" s="5" t="s">
        <v>50</v>
      </c>
      <c r="C20" s="296">
        <v>53376</v>
      </c>
      <c r="D20" s="9">
        <v>154020</v>
      </c>
      <c r="E20" s="105">
        <v>35161.38</v>
      </c>
      <c r="F20" s="97">
        <f t="shared" si="0"/>
        <v>22.829100116867938</v>
      </c>
    </row>
    <row r="21" spans="1:6" ht="12.75" customHeight="1">
      <c r="A21" s="14">
        <v>133013</v>
      </c>
      <c r="B21" s="5" t="s">
        <v>52</v>
      </c>
      <c r="C21" s="296">
        <v>393116</v>
      </c>
      <c r="D21" s="9">
        <v>776738</v>
      </c>
      <c r="E21" s="105">
        <v>393260.7</v>
      </c>
      <c r="F21" s="97">
        <f t="shared" si="0"/>
        <v>50.62977477605062</v>
      </c>
    </row>
    <row r="22" spans="1:6" ht="12.75" customHeight="1">
      <c r="A22" s="21">
        <v>1330131</v>
      </c>
      <c r="B22" s="22" t="s">
        <v>53</v>
      </c>
      <c r="C22" s="297">
        <v>111930</v>
      </c>
      <c r="D22" s="11">
        <v>232357</v>
      </c>
      <c r="E22" s="106">
        <v>116575.63</v>
      </c>
      <c r="F22" s="97">
        <f t="shared" si="0"/>
        <v>50.17091372327926</v>
      </c>
    </row>
    <row r="23" spans="1:6" ht="12.75" customHeight="1">
      <c r="A23" s="14">
        <v>139000</v>
      </c>
      <c r="B23" s="5" t="s">
        <v>78</v>
      </c>
      <c r="C23" s="296">
        <v>2589</v>
      </c>
      <c r="D23" s="9">
        <v>1660</v>
      </c>
      <c r="E23" s="105">
        <v>166.13</v>
      </c>
      <c r="F23" s="97">
        <f t="shared" si="0"/>
        <v>10.007831325301204</v>
      </c>
    </row>
    <row r="24" spans="1:6" ht="10.5" customHeight="1">
      <c r="A24" s="21"/>
      <c r="B24" s="22"/>
      <c r="C24" s="297"/>
      <c r="D24" s="11"/>
      <c r="E24" s="106"/>
      <c r="F24" s="12"/>
    </row>
    <row r="25" spans="1:6" ht="15" thickBot="1">
      <c r="A25" s="47"/>
      <c r="B25" s="75" t="s">
        <v>7</v>
      </c>
      <c r="C25" s="10">
        <f>SUM(C17:C23)</f>
        <v>601042</v>
      </c>
      <c r="D25" s="10">
        <f>SUM(D17:D23)</f>
        <v>1212603</v>
      </c>
      <c r="E25" s="108">
        <f>SUM(E17:E23)</f>
        <v>589267.7200000001</v>
      </c>
      <c r="F25" s="98">
        <f>E25/D25*100</f>
        <v>48.59527149446274</v>
      </c>
    </row>
    <row r="26" spans="1:6" ht="12.75">
      <c r="A26" s="18"/>
      <c r="B26" s="19"/>
      <c r="C26" s="293"/>
      <c r="D26" s="20"/>
      <c r="E26" s="101"/>
      <c r="F26" s="7"/>
    </row>
    <row r="27" spans="1:6" ht="12.75">
      <c r="A27" s="15">
        <v>211003</v>
      </c>
      <c r="B27" s="16" t="s">
        <v>35</v>
      </c>
      <c r="C27" s="294">
        <v>56197</v>
      </c>
      <c r="D27" s="17">
        <v>25388</v>
      </c>
      <c r="E27" s="102">
        <v>25360</v>
      </c>
      <c r="F27" s="97">
        <f aca="true" t="shared" si="1" ref="F27:F51">E27/D27*100</f>
        <v>99.88971167480699</v>
      </c>
    </row>
    <row r="28" spans="1:6" ht="12.75">
      <c r="A28" s="15">
        <v>212002</v>
      </c>
      <c r="B28" s="16" t="s">
        <v>8</v>
      </c>
      <c r="C28" s="294">
        <v>441114</v>
      </c>
      <c r="D28" s="17">
        <v>796654</v>
      </c>
      <c r="E28" s="102">
        <v>442333.03</v>
      </c>
      <c r="F28" s="97">
        <f t="shared" si="1"/>
        <v>55.52385728308651</v>
      </c>
    </row>
    <row r="29" spans="1:6" ht="12.75">
      <c r="A29" s="15">
        <v>212003</v>
      </c>
      <c r="B29" s="16" t="s">
        <v>45</v>
      </c>
      <c r="C29" s="294">
        <v>195512</v>
      </c>
      <c r="D29" s="17">
        <v>331939</v>
      </c>
      <c r="E29" s="102">
        <v>193318.86</v>
      </c>
      <c r="F29" s="97">
        <f t="shared" si="1"/>
        <v>58.23927287845056</v>
      </c>
    </row>
    <row r="30" spans="1:6" ht="12.75">
      <c r="A30" s="15">
        <v>2120031</v>
      </c>
      <c r="B30" s="16" t="s">
        <v>9</v>
      </c>
      <c r="C30" s="294">
        <v>115614</v>
      </c>
      <c r="D30" s="17">
        <v>146053</v>
      </c>
      <c r="E30" s="102">
        <v>64300.51</v>
      </c>
      <c r="F30" s="97">
        <f t="shared" si="1"/>
        <v>44.025463359191534</v>
      </c>
    </row>
    <row r="31" spans="1:6" ht="12.75">
      <c r="A31" s="15">
        <v>2120032</v>
      </c>
      <c r="B31" s="16" t="s">
        <v>37</v>
      </c>
      <c r="C31" s="294">
        <v>509759</v>
      </c>
      <c r="D31" s="17">
        <v>775078</v>
      </c>
      <c r="E31" s="102">
        <v>380103.59</v>
      </c>
      <c r="F31" s="97">
        <f t="shared" si="1"/>
        <v>49.04068880809416</v>
      </c>
    </row>
    <row r="32" spans="1:6" ht="12.75">
      <c r="A32" s="15">
        <v>2120033</v>
      </c>
      <c r="B32" s="16" t="s">
        <v>83</v>
      </c>
      <c r="C32" s="294">
        <v>56728</v>
      </c>
      <c r="D32" s="17">
        <v>78088</v>
      </c>
      <c r="E32" s="102">
        <v>0</v>
      </c>
      <c r="F32" s="97">
        <f t="shared" si="1"/>
        <v>0</v>
      </c>
    </row>
    <row r="33" spans="1:6" ht="12.75">
      <c r="A33" s="15">
        <v>221004</v>
      </c>
      <c r="B33" s="16" t="s">
        <v>10</v>
      </c>
      <c r="C33" s="294">
        <v>86005</v>
      </c>
      <c r="D33" s="17">
        <v>199164</v>
      </c>
      <c r="E33" s="102">
        <v>71072.73</v>
      </c>
      <c r="F33" s="97">
        <f t="shared" si="1"/>
        <v>35.685530517563414</v>
      </c>
    </row>
    <row r="34" spans="1:6" ht="12.75">
      <c r="A34" s="15">
        <v>222003</v>
      </c>
      <c r="B34" s="16" t="s">
        <v>98</v>
      </c>
      <c r="C34" s="294">
        <v>33659</v>
      </c>
      <c r="D34" s="17">
        <v>24895</v>
      </c>
      <c r="E34" s="102">
        <v>22018.86</v>
      </c>
      <c r="F34" s="97">
        <f t="shared" si="1"/>
        <v>88.4469170516168</v>
      </c>
    </row>
    <row r="35" spans="1:6" ht="12.75">
      <c r="A35" s="15">
        <v>22300101</v>
      </c>
      <c r="B35" s="16" t="s">
        <v>28</v>
      </c>
      <c r="C35" s="294">
        <v>27086</v>
      </c>
      <c r="D35" s="17">
        <v>73027</v>
      </c>
      <c r="E35" s="102">
        <v>20865.92</v>
      </c>
      <c r="F35" s="97">
        <f t="shared" si="1"/>
        <v>28.572884001807548</v>
      </c>
    </row>
    <row r="36" spans="1:6" ht="12.75">
      <c r="A36" s="15">
        <v>22300102</v>
      </c>
      <c r="B36" s="16" t="s">
        <v>29</v>
      </c>
      <c r="C36" s="294">
        <v>20680</v>
      </c>
      <c r="D36" s="17">
        <v>26555</v>
      </c>
      <c r="E36" s="102">
        <v>11174.65</v>
      </c>
      <c r="F36" s="97">
        <f t="shared" si="1"/>
        <v>42.08115232536245</v>
      </c>
    </row>
    <row r="37" spans="1:6" ht="12.75">
      <c r="A37" s="15">
        <v>22300103</v>
      </c>
      <c r="B37" s="16" t="s">
        <v>30</v>
      </c>
      <c r="C37" s="294">
        <v>48032</v>
      </c>
      <c r="D37" s="17">
        <v>209122</v>
      </c>
      <c r="E37" s="102">
        <v>71744.23</v>
      </c>
      <c r="F37" s="97">
        <f t="shared" si="1"/>
        <v>34.30735647134209</v>
      </c>
    </row>
    <row r="38" spans="1:6" ht="12.75">
      <c r="A38" s="15">
        <v>22300104</v>
      </c>
      <c r="B38" s="16" t="s">
        <v>31</v>
      </c>
      <c r="C38" s="294">
        <v>62039</v>
      </c>
      <c r="D38" s="17">
        <v>126137</v>
      </c>
      <c r="E38" s="102">
        <v>70816.15</v>
      </c>
      <c r="F38" s="97">
        <f t="shared" si="1"/>
        <v>56.14225009315268</v>
      </c>
    </row>
    <row r="39" spans="1:6" ht="12.75">
      <c r="A39" s="15">
        <v>22300120</v>
      </c>
      <c r="B39" s="16" t="s">
        <v>64</v>
      </c>
      <c r="C39" s="294">
        <v>6572</v>
      </c>
      <c r="D39" s="17">
        <v>18589</v>
      </c>
      <c r="E39" s="102">
        <v>8206.28</v>
      </c>
      <c r="F39" s="97">
        <f t="shared" si="1"/>
        <v>44.14589273226102</v>
      </c>
    </row>
    <row r="40" spans="1:6" ht="12.75">
      <c r="A40" s="15">
        <v>22300105</v>
      </c>
      <c r="B40" s="16" t="s">
        <v>41</v>
      </c>
      <c r="C40" s="294">
        <v>1726</v>
      </c>
      <c r="D40" s="17">
        <v>3319</v>
      </c>
      <c r="E40" s="102">
        <v>2053.26</v>
      </c>
      <c r="F40" s="97">
        <f t="shared" si="1"/>
        <v>61.863814401928295</v>
      </c>
    </row>
    <row r="41" spans="1:6" ht="12.75">
      <c r="A41" s="27">
        <v>22300116</v>
      </c>
      <c r="B41" s="28" t="s">
        <v>11</v>
      </c>
      <c r="C41" s="298">
        <v>432</v>
      </c>
      <c r="D41" s="29">
        <v>3318</v>
      </c>
      <c r="E41" s="109">
        <v>159.62</v>
      </c>
      <c r="F41" s="97">
        <f t="shared" si="1"/>
        <v>4.8107293550331525</v>
      </c>
    </row>
    <row r="42" spans="1:6" ht="12.75">
      <c r="A42" s="15">
        <v>22300117</v>
      </c>
      <c r="B42" s="16" t="s">
        <v>12</v>
      </c>
      <c r="C42" s="294">
        <v>17726</v>
      </c>
      <c r="D42" s="17">
        <v>23236</v>
      </c>
      <c r="E42" s="102">
        <v>15403.92</v>
      </c>
      <c r="F42" s="97">
        <f t="shared" si="1"/>
        <v>66.29333792391118</v>
      </c>
    </row>
    <row r="43" spans="1:6" ht="12.75">
      <c r="A43" s="15">
        <v>22300119</v>
      </c>
      <c r="B43" s="16" t="s">
        <v>14</v>
      </c>
      <c r="C43" s="294">
        <v>3585</v>
      </c>
      <c r="D43" s="17">
        <v>6639</v>
      </c>
      <c r="E43" s="102">
        <v>2024.01</v>
      </c>
      <c r="F43" s="97">
        <f t="shared" si="1"/>
        <v>30.48666967916855</v>
      </c>
    </row>
    <row r="44" spans="1:6" ht="12.75">
      <c r="A44" s="15">
        <v>223004</v>
      </c>
      <c r="B44" s="16" t="s">
        <v>13</v>
      </c>
      <c r="C44" s="294">
        <v>6772</v>
      </c>
      <c r="D44" s="17">
        <v>830</v>
      </c>
      <c r="E44" s="130">
        <v>74.2</v>
      </c>
      <c r="F44" s="97">
        <f>E43/D44*100</f>
        <v>243.8566265060241</v>
      </c>
    </row>
    <row r="45" spans="1:6" ht="12.75">
      <c r="A45" s="15">
        <v>22300115</v>
      </c>
      <c r="B45" s="16" t="s">
        <v>15</v>
      </c>
      <c r="C45" s="294">
        <v>24464</v>
      </c>
      <c r="D45" s="17">
        <v>29875</v>
      </c>
      <c r="E45" s="102">
        <v>18023.88</v>
      </c>
      <c r="F45" s="97">
        <f t="shared" si="1"/>
        <v>60.330979079497915</v>
      </c>
    </row>
    <row r="46" spans="1:6" ht="12.75">
      <c r="A46" s="15">
        <v>229005</v>
      </c>
      <c r="B46" s="16" t="s">
        <v>16</v>
      </c>
      <c r="C46" s="294">
        <v>8664</v>
      </c>
      <c r="D46" s="17">
        <v>8962</v>
      </c>
      <c r="E46" s="102">
        <v>8520.64</v>
      </c>
      <c r="F46" s="97">
        <f t="shared" si="1"/>
        <v>95.07520642713679</v>
      </c>
    </row>
    <row r="47" spans="1:6" ht="12.75">
      <c r="A47" s="15">
        <v>292006</v>
      </c>
      <c r="B47" s="16" t="s">
        <v>17</v>
      </c>
      <c r="C47" s="294">
        <v>13410</v>
      </c>
      <c r="D47" s="17">
        <v>3319</v>
      </c>
      <c r="E47" s="102">
        <v>13239.28</v>
      </c>
      <c r="F47" s="97">
        <f t="shared" si="1"/>
        <v>398.8936426634529</v>
      </c>
    </row>
    <row r="48" spans="1:6" ht="12.75">
      <c r="A48" s="15">
        <v>292008</v>
      </c>
      <c r="B48" s="16" t="s">
        <v>18</v>
      </c>
      <c r="C48" s="294">
        <v>16464</v>
      </c>
      <c r="D48" s="17">
        <v>29955</v>
      </c>
      <c r="E48" s="102">
        <v>38227.01</v>
      </c>
      <c r="F48" s="97">
        <f t="shared" si="1"/>
        <v>127.61478884994159</v>
      </c>
    </row>
    <row r="49" spans="1:6" ht="12.75">
      <c r="A49" s="15">
        <v>292012</v>
      </c>
      <c r="B49" s="16" t="s">
        <v>19</v>
      </c>
      <c r="C49" s="294">
        <v>38273</v>
      </c>
      <c r="D49" s="17">
        <v>16597</v>
      </c>
      <c r="E49" s="102">
        <v>9795.42</v>
      </c>
      <c r="F49" s="97">
        <f t="shared" si="1"/>
        <v>59.01922034102549</v>
      </c>
    </row>
    <row r="50" spans="1:6" ht="12.75">
      <c r="A50" s="24">
        <v>223001</v>
      </c>
      <c r="B50" s="25" t="s">
        <v>20</v>
      </c>
      <c r="C50" s="295">
        <v>13178</v>
      </c>
      <c r="D50" s="26">
        <v>16597</v>
      </c>
      <c r="E50" s="103">
        <v>14865.17</v>
      </c>
      <c r="F50" s="97">
        <f t="shared" si="1"/>
        <v>89.56540338615413</v>
      </c>
    </row>
    <row r="51" spans="1:6" ht="12.75">
      <c r="A51" s="24">
        <v>212001</v>
      </c>
      <c r="B51" s="25" t="s">
        <v>84</v>
      </c>
      <c r="C51" s="295">
        <v>2722</v>
      </c>
      <c r="D51" s="26">
        <v>3264</v>
      </c>
      <c r="E51" s="103">
        <v>4721.09</v>
      </c>
      <c r="F51" s="97">
        <f t="shared" si="1"/>
        <v>144.64123774509804</v>
      </c>
    </row>
    <row r="52" spans="1:6" ht="12.75">
      <c r="A52" s="24">
        <v>292017</v>
      </c>
      <c r="B52" s="25" t="s">
        <v>109</v>
      </c>
      <c r="C52" s="295">
        <v>1527</v>
      </c>
      <c r="D52" s="26">
        <v>2188</v>
      </c>
      <c r="E52" s="103">
        <v>2188.12</v>
      </c>
      <c r="F52" s="131">
        <v>0</v>
      </c>
    </row>
    <row r="53" spans="1:6" ht="12.75">
      <c r="A53" s="24"/>
      <c r="B53" s="25"/>
      <c r="C53" s="295"/>
      <c r="D53" s="26">
        <v>10401</v>
      </c>
      <c r="E53" s="103">
        <v>0</v>
      </c>
      <c r="F53" s="131">
        <v>0</v>
      </c>
    </row>
    <row r="54" spans="1:6" ht="10.5" customHeight="1">
      <c r="A54" s="24"/>
      <c r="B54" s="25"/>
      <c r="C54" s="295"/>
      <c r="D54" s="26"/>
      <c r="E54" s="103"/>
      <c r="F54" s="12"/>
    </row>
    <row r="55" spans="1:6" ht="15" thickBot="1">
      <c r="A55" s="48"/>
      <c r="B55" s="74" t="s">
        <v>21</v>
      </c>
      <c r="C55" s="316">
        <f>SUM(C27:C53)</f>
        <v>1807940</v>
      </c>
      <c r="D55" s="316">
        <f>SUM(D27:D53)</f>
        <v>2989189</v>
      </c>
      <c r="E55" s="316">
        <f>SUM(E27:E53)</f>
        <v>1510610.4299999997</v>
      </c>
      <c r="F55" s="98">
        <f>E55/D55*100</f>
        <v>50.53579516049336</v>
      </c>
    </row>
    <row r="56" spans="1:6" ht="14.25">
      <c r="A56" s="79"/>
      <c r="B56" s="80"/>
      <c r="C56" s="299"/>
      <c r="D56" s="78"/>
      <c r="E56" s="110"/>
      <c r="F56" s="3"/>
    </row>
    <row r="57" spans="1:6" ht="14.25">
      <c r="A57" s="79"/>
      <c r="B57" s="80"/>
      <c r="C57" s="299"/>
      <c r="D57" s="78"/>
      <c r="E57" s="110"/>
      <c r="F57" s="3"/>
    </row>
    <row r="58" spans="1:6" ht="14.25">
      <c r="A58" s="79"/>
      <c r="B58" s="80"/>
      <c r="C58" s="299"/>
      <c r="D58" s="78"/>
      <c r="E58" s="110"/>
      <c r="F58" s="3"/>
    </row>
    <row r="59" spans="1:6" ht="14.25">
      <c r="A59" s="79"/>
      <c r="B59" s="80"/>
      <c r="C59" s="299"/>
      <c r="D59" s="78"/>
      <c r="E59" s="110"/>
      <c r="F59" s="3"/>
    </row>
    <row r="60" spans="1:6" ht="15" thickBot="1">
      <c r="A60" s="79"/>
      <c r="B60" s="80"/>
      <c r="C60" s="299"/>
      <c r="D60" s="78"/>
      <c r="E60" s="110"/>
      <c r="F60" s="3"/>
    </row>
    <row r="61" spans="1:6" ht="19.5" customHeight="1">
      <c r="A61" s="68" t="s">
        <v>0</v>
      </c>
      <c r="B61" s="323" t="s">
        <v>1</v>
      </c>
      <c r="C61" s="291" t="s">
        <v>345</v>
      </c>
      <c r="D61" s="53" t="s">
        <v>2</v>
      </c>
      <c r="E61" s="319" t="s">
        <v>314</v>
      </c>
      <c r="F61" s="320"/>
    </row>
    <row r="62" spans="1:6" ht="19.5" customHeight="1" thickBot="1">
      <c r="A62" s="70" t="s">
        <v>3</v>
      </c>
      <c r="B62" s="324"/>
      <c r="C62" s="290" t="s">
        <v>346</v>
      </c>
      <c r="D62" s="54">
        <v>2009</v>
      </c>
      <c r="E62" s="100" t="s">
        <v>38</v>
      </c>
      <c r="F62" s="66" t="s">
        <v>39</v>
      </c>
    </row>
    <row r="63" spans="1:6" ht="14.25" customHeight="1">
      <c r="A63" s="84"/>
      <c r="B63" s="85"/>
      <c r="C63" s="300"/>
      <c r="D63" s="86"/>
      <c r="E63" s="111"/>
      <c r="F63" s="87"/>
    </row>
    <row r="64" spans="1:6" ht="12.75" customHeight="1">
      <c r="A64" s="14">
        <v>231000</v>
      </c>
      <c r="B64" s="5" t="s">
        <v>107</v>
      </c>
      <c r="C64" s="296">
        <v>23136</v>
      </c>
      <c r="D64" s="9">
        <v>0</v>
      </c>
      <c r="E64" s="130">
        <v>0</v>
      </c>
      <c r="F64" s="97">
        <v>0</v>
      </c>
    </row>
    <row r="65" spans="1:6" ht="12.75" customHeight="1">
      <c r="A65" s="14">
        <v>233001</v>
      </c>
      <c r="B65" s="5" t="s">
        <v>27</v>
      </c>
      <c r="C65" s="296">
        <v>223760</v>
      </c>
      <c r="D65" s="9">
        <v>233194</v>
      </c>
      <c r="E65" s="105">
        <v>212299.82</v>
      </c>
      <c r="F65" s="97">
        <f>E65/D65*100</f>
        <v>91.040001029186</v>
      </c>
    </row>
    <row r="66" spans="1:6" ht="12.75" customHeight="1">
      <c r="A66" s="14">
        <v>231000</v>
      </c>
      <c r="B66" s="5" t="s">
        <v>51</v>
      </c>
      <c r="C66" s="296">
        <v>17526</v>
      </c>
      <c r="D66" s="67">
        <v>39958</v>
      </c>
      <c r="E66" s="105">
        <v>35311.78</v>
      </c>
      <c r="F66" s="97">
        <f>E66/D66*100</f>
        <v>88.37224085289553</v>
      </c>
    </row>
    <row r="67" spans="1:6" ht="12.75" customHeight="1">
      <c r="A67" s="21"/>
      <c r="B67" s="22"/>
      <c r="C67" s="297"/>
      <c r="D67" s="71"/>
      <c r="E67" s="106"/>
      <c r="F67" s="12"/>
    </row>
    <row r="68" spans="1:6" ht="12.75" customHeight="1" thickBot="1">
      <c r="A68" s="47"/>
      <c r="B68" s="75" t="s">
        <v>32</v>
      </c>
      <c r="C68" s="10">
        <f>SUM(C64:C66)</f>
        <v>264422</v>
      </c>
      <c r="D68" s="10">
        <f>SUM(D64:D66)</f>
        <v>273152</v>
      </c>
      <c r="E68" s="107">
        <f>SUM(E65:E66)</f>
        <v>247611.6</v>
      </c>
      <c r="F68" s="98">
        <f>E68/D68*100</f>
        <v>90.64974812558576</v>
      </c>
    </row>
    <row r="69" spans="1:6" ht="12.75" customHeight="1">
      <c r="A69" s="84"/>
      <c r="B69" s="85"/>
      <c r="C69" s="300"/>
      <c r="D69" s="86"/>
      <c r="E69" s="111"/>
      <c r="F69" s="87"/>
    </row>
    <row r="70" spans="1:6" ht="12.75">
      <c r="A70" s="14">
        <v>242</v>
      </c>
      <c r="B70" s="5" t="s">
        <v>23</v>
      </c>
      <c r="C70" s="296">
        <v>3585</v>
      </c>
      <c r="D70" s="9">
        <v>6639</v>
      </c>
      <c r="E70" s="105">
        <v>10943.7</v>
      </c>
      <c r="F70" s="97">
        <f>E70/D70*100</f>
        <v>164.8395842747402</v>
      </c>
    </row>
    <row r="71" spans="1:6" ht="12.75">
      <c r="A71" s="14">
        <v>244</v>
      </c>
      <c r="B71" s="5" t="s">
        <v>24</v>
      </c>
      <c r="C71" s="296">
        <v>10589</v>
      </c>
      <c r="D71" s="9">
        <v>11618</v>
      </c>
      <c r="E71" s="105">
        <v>652.05</v>
      </c>
      <c r="F71" s="97">
        <f>E71/D71*100</f>
        <v>5.6124117748321565</v>
      </c>
    </row>
    <row r="72" spans="1:6" ht="12.75">
      <c r="A72" s="21"/>
      <c r="B72" s="22"/>
      <c r="C72" s="297"/>
      <c r="D72" s="11"/>
      <c r="E72" s="106"/>
      <c r="F72" s="62"/>
    </row>
    <row r="73" spans="1:6" ht="15" customHeight="1" thickBot="1">
      <c r="A73" s="47"/>
      <c r="B73" s="75" t="s">
        <v>25</v>
      </c>
      <c r="C73" s="10">
        <f>SUM(C70:C71)</f>
        <v>14174</v>
      </c>
      <c r="D73" s="10">
        <f>SUM(D70:D71)</f>
        <v>18257</v>
      </c>
      <c r="E73" s="107">
        <f>SUM(E70:E71)</f>
        <v>11595.75</v>
      </c>
      <c r="F73" s="98">
        <f>E73/D73*100</f>
        <v>63.51399463219587</v>
      </c>
    </row>
    <row r="74" spans="1:6" ht="15" customHeight="1" thickBot="1">
      <c r="A74" s="88"/>
      <c r="B74" s="89"/>
      <c r="C74" s="301"/>
      <c r="D74" s="90"/>
      <c r="E74" s="112"/>
      <c r="F74" s="72"/>
    </row>
    <row r="75" spans="1:6" ht="18.75" customHeight="1" thickBot="1">
      <c r="A75" s="81"/>
      <c r="B75" s="82" t="s">
        <v>26</v>
      </c>
      <c r="C75" s="83">
        <f>SUM(C9+C15+C25+C55+C68+C73)</f>
        <v>8538173</v>
      </c>
      <c r="D75" s="83">
        <f>SUM(D9+D15+D25+D55+D68+D73)</f>
        <v>16093960</v>
      </c>
      <c r="E75" s="144">
        <f>SUM(E9+E15+E25+E55+E68+E73)</f>
        <v>8341444.559999999</v>
      </c>
      <c r="F75" s="135">
        <f>E75/D75*100</f>
        <v>51.82965882852946</v>
      </c>
    </row>
    <row r="76" spans="1:6" ht="12" customHeight="1">
      <c r="A76" s="57"/>
      <c r="B76" s="58"/>
      <c r="C76" s="302"/>
      <c r="D76" s="59"/>
      <c r="E76" s="101"/>
      <c r="F76" s="12"/>
    </row>
    <row r="77" spans="1:6" ht="12.75">
      <c r="A77" s="14">
        <v>31200103</v>
      </c>
      <c r="B77" s="13" t="s">
        <v>62</v>
      </c>
      <c r="C77" s="303">
        <v>2166302</v>
      </c>
      <c r="D77" s="9">
        <v>4675887</v>
      </c>
      <c r="E77" s="105">
        <v>2356854</v>
      </c>
      <c r="F77" s="97">
        <f aca="true" t="shared" si="2" ref="F77:F99">E77/D77*100</f>
        <v>50.40442594100328</v>
      </c>
    </row>
    <row r="78" spans="1:6" ht="12.75">
      <c r="A78" s="14">
        <v>31200103</v>
      </c>
      <c r="B78" s="13" t="s">
        <v>63</v>
      </c>
      <c r="C78" s="303">
        <v>120461</v>
      </c>
      <c r="D78" s="9">
        <v>222499</v>
      </c>
      <c r="E78" s="105">
        <v>134888.2</v>
      </c>
      <c r="F78" s="97">
        <f t="shared" si="2"/>
        <v>60.62418258059588</v>
      </c>
    </row>
    <row r="79" spans="1:6" ht="12.75">
      <c r="A79" s="14">
        <v>31200102</v>
      </c>
      <c r="B79" s="13" t="s">
        <v>55</v>
      </c>
      <c r="C79" s="303">
        <v>1225287</v>
      </c>
      <c r="D79" s="9">
        <v>1263627</v>
      </c>
      <c r="E79" s="105">
        <v>1263627</v>
      </c>
      <c r="F79" s="97">
        <f t="shared" si="2"/>
        <v>100</v>
      </c>
    </row>
    <row r="80" spans="1:6" ht="12.75">
      <c r="A80" s="14">
        <v>31200101</v>
      </c>
      <c r="B80" s="13" t="s">
        <v>54</v>
      </c>
      <c r="C80" s="303">
        <v>16630</v>
      </c>
      <c r="D80" s="9">
        <v>41551</v>
      </c>
      <c r="E80" s="105">
        <v>13850.2</v>
      </c>
      <c r="F80" s="97">
        <f t="shared" si="2"/>
        <v>33.33301244254049</v>
      </c>
    </row>
    <row r="81" spans="1:6" ht="12.75">
      <c r="A81" s="14">
        <v>31200105</v>
      </c>
      <c r="B81" s="13" t="s">
        <v>56</v>
      </c>
      <c r="C81" s="303">
        <v>16165</v>
      </c>
      <c r="D81" s="9">
        <v>33284</v>
      </c>
      <c r="E81" s="105">
        <v>16641.78</v>
      </c>
      <c r="F81" s="97">
        <f t="shared" si="2"/>
        <v>49.999339021752185</v>
      </c>
    </row>
    <row r="82" spans="1:6" ht="12.75">
      <c r="A82" s="14">
        <v>31200105</v>
      </c>
      <c r="B82" s="13" t="s">
        <v>103</v>
      </c>
      <c r="C82" s="303">
        <v>0</v>
      </c>
      <c r="D82" s="9">
        <v>1890</v>
      </c>
      <c r="E82" s="105">
        <v>0</v>
      </c>
      <c r="F82" s="97">
        <v>0</v>
      </c>
    </row>
    <row r="83" spans="1:6" ht="12.75">
      <c r="A83" s="14">
        <v>31200106</v>
      </c>
      <c r="B83" s="13" t="s">
        <v>57</v>
      </c>
      <c r="C83" s="303">
        <v>9427</v>
      </c>
      <c r="D83" s="9">
        <v>19260</v>
      </c>
      <c r="E83" s="105">
        <v>9630.4</v>
      </c>
      <c r="F83" s="97">
        <f t="shared" si="2"/>
        <v>50.00207684319834</v>
      </c>
    </row>
    <row r="84" spans="1:6" ht="12.75">
      <c r="A84" s="14">
        <v>31200107</v>
      </c>
      <c r="B84" s="1" t="s">
        <v>58</v>
      </c>
      <c r="C84" s="292">
        <v>17958</v>
      </c>
      <c r="D84" s="9">
        <v>25035</v>
      </c>
      <c r="E84" s="105">
        <v>12517</v>
      </c>
      <c r="F84" s="97">
        <f t="shared" si="2"/>
        <v>49.99800279608548</v>
      </c>
    </row>
    <row r="85" spans="1:6" ht="12.75">
      <c r="A85" s="21">
        <v>31200116</v>
      </c>
      <c r="B85" s="33" t="s">
        <v>85</v>
      </c>
      <c r="C85" s="304">
        <v>0</v>
      </c>
      <c r="D85" s="11">
        <v>5547</v>
      </c>
      <c r="E85" s="106">
        <v>0</v>
      </c>
      <c r="F85" s="97">
        <f t="shared" si="2"/>
        <v>0</v>
      </c>
    </row>
    <row r="86" spans="1:6" ht="12.75">
      <c r="A86" s="21">
        <v>31200117</v>
      </c>
      <c r="B86" s="289" t="s">
        <v>99</v>
      </c>
      <c r="C86" s="315">
        <v>6373</v>
      </c>
      <c r="D86" s="11">
        <v>12625</v>
      </c>
      <c r="E86" s="106">
        <v>6312.4</v>
      </c>
      <c r="F86" s="97">
        <f t="shared" si="2"/>
        <v>49.999207920792074</v>
      </c>
    </row>
    <row r="87" spans="1:6" ht="12.75">
      <c r="A87" s="21">
        <v>31200112</v>
      </c>
      <c r="B87" s="4" t="s">
        <v>86</v>
      </c>
      <c r="C87" s="315">
        <v>6639</v>
      </c>
      <c r="D87" s="11">
        <v>14273</v>
      </c>
      <c r="E87" s="106">
        <v>5320.43</v>
      </c>
      <c r="F87" s="97">
        <f t="shared" si="2"/>
        <v>37.27618580536678</v>
      </c>
    </row>
    <row r="88" spans="1:6" ht="12.75">
      <c r="A88" s="21">
        <v>31200113</v>
      </c>
      <c r="B88" s="77" t="s">
        <v>87</v>
      </c>
      <c r="C88" s="315">
        <v>40065</v>
      </c>
      <c r="D88" s="11">
        <v>58089</v>
      </c>
      <c r="E88" s="106">
        <v>37607.46</v>
      </c>
      <c r="F88" s="97">
        <f t="shared" si="2"/>
        <v>64.7411041677426</v>
      </c>
    </row>
    <row r="89" spans="1:6" ht="12.75">
      <c r="A89" s="21">
        <v>31200115</v>
      </c>
      <c r="B89" s="77" t="s">
        <v>88</v>
      </c>
      <c r="C89" s="315">
        <v>14937</v>
      </c>
      <c r="D89" s="11">
        <v>23236</v>
      </c>
      <c r="E89" s="106">
        <v>0</v>
      </c>
      <c r="F89" s="97">
        <f t="shared" si="2"/>
        <v>0</v>
      </c>
    </row>
    <row r="90" spans="1:6" ht="12.75">
      <c r="A90" s="21">
        <v>31200114</v>
      </c>
      <c r="B90" s="317" t="s">
        <v>89</v>
      </c>
      <c r="C90" s="315">
        <v>7203</v>
      </c>
      <c r="D90" s="11">
        <v>13278</v>
      </c>
      <c r="E90" s="106">
        <v>6391</v>
      </c>
      <c r="F90" s="97">
        <f t="shared" si="2"/>
        <v>48.13224883265552</v>
      </c>
    </row>
    <row r="91" spans="1:6" ht="12.75">
      <c r="A91" s="21">
        <v>31200110</v>
      </c>
      <c r="B91" s="5" t="s">
        <v>90</v>
      </c>
      <c r="C91" s="297">
        <v>10091</v>
      </c>
      <c r="D91" s="11">
        <v>54770</v>
      </c>
      <c r="E91" s="106">
        <v>0</v>
      </c>
      <c r="F91" s="97">
        <f t="shared" si="2"/>
        <v>0</v>
      </c>
    </row>
    <row r="92" spans="1:6" ht="12.75">
      <c r="A92" s="21">
        <v>31200108</v>
      </c>
      <c r="B92" s="5" t="s">
        <v>91</v>
      </c>
      <c r="C92" s="297">
        <v>12547</v>
      </c>
      <c r="D92" s="11">
        <v>24563</v>
      </c>
      <c r="E92" s="106">
        <v>5926.36</v>
      </c>
      <c r="F92" s="97">
        <f t="shared" si="2"/>
        <v>24.12718316166592</v>
      </c>
    </row>
    <row r="93" spans="1:6" ht="12.75">
      <c r="A93" s="21">
        <v>31200124</v>
      </c>
      <c r="B93" s="5" t="s">
        <v>92</v>
      </c>
      <c r="C93" s="297">
        <v>1261</v>
      </c>
      <c r="D93" s="11">
        <v>996</v>
      </c>
      <c r="E93" s="106">
        <v>1314.81</v>
      </c>
      <c r="F93" s="97">
        <f t="shared" si="2"/>
        <v>132.00903614457832</v>
      </c>
    </row>
    <row r="94" spans="1:6" ht="12.75">
      <c r="A94" s="21">
        <v>31200125</v>
      </c>
      <c r="B94" s="33" t="s">
        <v>104</v>
      </c>
      <c r="C94" s="304">
        <v>2423</v>
      </c>
      <c r="D94" s="11">
        <v>8298</v>
      </c>
      <c r="E94" s="106">
        <v>7688.88</v>
      </c>
      <c r="F94" s="97">
        <f t="shared" si="2"/>
        <v>92.65943600867679</v>
      </c>
    </row>
    <row r="95" spans="1:6" ht="12.75">
      <c r="A95" s="21">
        <v>312001</v>
      </c>
      <c r="B95" s="33" t="s">
        <v>311</v>
      </c>
      <c r="C95" s="304">
        <v>0</v>
      </c>
      <c r="D95" s="11">
        <v>4330</v>
      </c>
      <c r="E95" s="106">
        <v>8325.23</v>
      </c>
      <c r="F95" s="97">
        <v>0</v>
      </c>
    </row>
    <row r="96" spans="1:6" ht="12.75">
      <c r="A96" s="21">
        <v>312001</v>
      </c>
      <c r="B96" s="33" t="s">
        <v>312</v>
      </c>
      <c r="C96" s="304">
        <v>0</v>
      </c>
      <c r="D96" s="11">
        <v>34795</v>
      </c>
      <c r="E96" s="106">
        <v>34794.37</v>
      </c>
      <c r="F96" s="97">
        <v>0</v>
      </c>
    </row>
    <row r="97" spans="1:6" ht="12.75">
      <c r="A97" s="21">
        <v>311000</v>
      </c>
      <c r="B97" s="33" t="s">
        <v>319</v>
      </c>
      <c r="C97" s="304">
        <v>70271</v>
      </c>
      <c r="D97" s="11">
        <v>7282</v>
      </c>
      <c r="E97" s="143">
        <v>2290.39</v>
      </c>
      <c r="F97" s="97">
        <f t="shared" si="2"/>
        <v>31.452760230705852</v>
      </c>
    </row>
    <row r="98" spans="1:6" ht="12.75">
      <c r="A98" s="21">
        <v>312001</v>
      </c>
      <c r="B98" s="33" t="s">
        <v>315</v>
      </c>
      <c r="C98" s="304">
        <v>0</v>
      </c>
      <c r="D98" s="11">
        <v>22500</v>
      </c>
      <c r="E98" s="143">
        <v>22500</v>
      </c>
      <c r="F98" s="97">
        <f t="shared" si="2"/>
        <v>100</v>
      </c>
    </row>
    <row r="99" spans="1:6" ht="12.75">
      <c r="A99" s="21">
        <v>312001</v>
      </c>
      <c r="B99" s="33" t="s">
        <v>301</v>
      </c>
      <c r="C99" s="304">
        <v>0</v>
      </c>
      <c r="D99" s="11">
        <v>4000</v>
      </c>
      <c r="E99" s="143">
        <v>4000</v>
      </c>
      <c r="F99" s="97">
        <f t="shared" si="2"/>
        <v>100</v>
      </c>
    </row>
    <row r="100" spans="1:6" ht="12.75">
      <c r="A100" s="21"/>
      <c r="B100" s="33"/>
      <c r="C100" s="304"/>
      <c r="D100" s="11"/>
      <c r="E100" s="106"/>
      <c r="F100" s="51"/>
    </row>
    <row r="101" spans="1:6" ht="15" customHeight="1" thickBot="1">
      <c r="A101" s="47"/>
      <c r="B101" s="76" t="s">
        <v>59</v>
      </c>
      <c r="C101" s="10">
        <f>SUM(C77:C99)</f>
        <v>3744040</v>
      </c>
      <c r="D101" s="10">
        <f>SUM(D77:D99)</f>
        <v>6571615</v>
      </c>
      <c r="E101" s="108">
        <f>SUM(E77:E100)</f>
        <v>3950479.91</v>
      </c>
      <c r="F101" s="98">
        <f>E101/D101*100</f>
        <v>60.11429321407296</v>
      </c>
    </row>
    <row r="102" spans="1:6" ht="12" customHeight="1">
      <c r="A102" s="55"/>
      <c r="B102" s="65"/>
      <c r="C102" s="306"/>
      <c r="D102" s="52"/>
      <c r="E102" s="113"/>
      <c r="F102" s="12"/>
    </row>
    <row r="103" spans="1:6" ht="12.75" customHeight="1">
      <c r="A103" s="21">
        <v>322001</v>
      </c>
      <c r="B103" s="33" t="s">
        <v>310</v>
      </c>
      <c r="C103" s="304">
        <v>49094</v>
      </c>
      <c r="D103" s="11">
        <v>179247</v>
      </c>
      <c r="E103" s="106">
        <v>159861.53</v>
      </c>
      <c r="F103" s="97">
        <f aca="true" t="shared" si="3" ref="F103:F109">E103/D103*100</f>
        <v>89.185051911608</v>
      </c>
    </row>
    <row r="104" spans="1:6" ht="12.75" customHeight="1">
      <c r="A104" s="21">
        <v>322001</v>
      </c>
      <c r="B104" s="33" t="s">
        <v>347</v>
      </c>
      <c r="C104" s="304">
        <v>0</v>
      </c>
      <c r="D104" s="11">
        <v>45675</v>
      </c>
      <c r="E104" s="106">
        <v>40289.35</v>
      </c>
      <c r="F104" s="97">
        <f t="shared" si="3"/>
        <v>88.2087575259989</v>
      </c>
    </row>
    <row r="105" spans="1:6" ht="12.75" customHeight="1">
      <c r="A105" s="21">
        <v>322001</v>
      </c>
      <c r="B105" s="5" t="s">
        <v>313</v>
      </c>
      <c r="C105" s="297">
        <v>0</v>
      </c>
      <c r="D105" s="11">
        <v>1497876</v>
      </c>
      <c r="E105" s="106">
        <v>0</v>
      </c>
      <c r="F105" s="97">
        <f t="shared" si="3"/>
        <v>0</v>
      </c>
    </row>
    <row r="106" spans="1:6" ht="12.75" customHeight="1">
      <c r="A106" s="21">
        <v>322001</v>
      </c>
      <c r="B106" s="5" t="s">
        <v>102</v>
      </c>
      <c r="C106" s="297">
        <v>835790</v>
      </c>
      <c r="D106" s="11">
        <v>22600</v>
      </c>
      <c r="E106" s="106">
        <v>22600</v>
      </c>
      <c r="F106" s="97">
        <f t="shared" si="3"/>
        <v>100</v>
      </c>
    </row>
    <row r="107" spans="1:6" ht="12.75" customHeight="1">
      <c r="A107" s="21">
        <v>311000</v>
      </c>
      <c r="B107" s="13" t="s">
        <v>316</v>
      </c>
      <c r="C107" s="304">
        <v>0</v>
      </c>
      <c r="D107" s="11">
        <v>65290</v>
      </c>
      <c r="E107" s="106">
        <v>0</v>
      </c>
      <c r="F107" s="97">
        <f t="shared" si="3"/>
        <v>0</v>
      </c>
    </row>
    <row r="108" spans="1:6" ht="12.75" customHeight="1">
      <c r="A108" s="21">
        <v>311000</v>
      </c>
      <c r="B108" s="13" t="s">
        <v>317</v>
      </c>
      <c r="C108" s="304">
        <v>0</v>
      </c>
      <c r="D108" s="11">
        <v>60820</v>
      </c>
      <c r="E108" s="106">
        <v>0</v>
      </c>
      <c r="F108" s="97">
        <f t="shared" si="3"/>
        <v>0</v>
      </c>
    </row>
    <row r="109" spans="1:6" ht="12.75" customHeight="1">
      <c r="A109" s="21">
        <v>311000</v>
      </c>
      <c r="B109" s="33" t="s">
        <v>318</v>
      </c>
      <c r="C109" s="304">
        <v>7037</v>
      </c>
      <c r="D109" s="11">
        <v>2431</v>
      </c>
      <c r="E109" s="106">
        <v>2430.11</v>
      </c>
      <c r="F109" s="97">
        <f t="shared" si="3"/>
        <v>99.96338955162484</v>
      </c>
    </row>
    <row r="110" spans="1:6" ht="12.75" customHeight="1">
      <c r="A110" s="21"/>
      <c r="B110" s="33"/>
      <c r="C110" s="304"/>
      <c r="D110" s="11"/>
      <c r="E110" s="106"/>
      <c r="F110" s="62"/>
    </row>
    <row r="111" spans="1:6" ht="15" customHeight="1" thickBot="1">
      <c r="A111" s="47"/>
      <c r="B111" s="76" t="s">
        <v>60</v>
      </c>
      <c r="C111" s="10">
        <f>SUM(C103:C109)</f>
        <v>891921</v>
      </c>
      <c r="D111" s="10">
        <f>SUM(D103:D109)</f>
        <v>1873939</v>
      </c>
      <c r="E111" s="107">
        <f>SUM(E103:E109)</f>
        <v>225180.99</v>
      </c>
      <c r="F111" s="98">
        <f>E111/D111*100</f>
        <v>12.01645250992695</v>
      </c>
    </row>
    <row r="112" spans="1:6" ht="12" customHeight="1">
      <c r="A112" s="31"/>
      <c r="B112" s="32"/>
      <c r="C112" s="292"/>
      <c r="D112" s="34"/>
      <c r="E112" s="114"/>
      <c r="F112" s="62"/>
    </row>
    <row r="113" spans="1:6" ht="21.75" customHeight="1" thickBot="1">
      <c r="A113" s="321" t="s">
        <v>46</v>
      </c>
      <c r="B113" s="322"/>
      <c r="C113" s="93">
        <f>C75+C101+C111</f>
        <v>13174134</v>
      </c>
      <c r="D113" s="93">
        <f>D75+D101+D111</f>
        <v>24539514</v>
      </c>
      <c r="E113" s="140">
        <f>E75+E101+E111</f>
        <v>12517105.459999999</v>
      </c>
      <c r="F113" s="139">
        <f>E113/D113*100</f>
        <v>51.007959896842294</v>
      </c>
    </row>
    <row r="114" spans="1:6" ht="15" customHeight="1">
      <c r="A114" s="92"/>
      <c r="B114" s="92"/>
      <c r="C114" s="307"/>
      <c r="D114" s="91"/>
      <c r="E114" s="115"/>
      <c r="F114" s="91"/>
    </row>
    <row r="115" spans="1:6" ht="15" customHeight="1">
      <c r="A115" s="92"/>
      <c r="B115" s="92"/>
      <c r="C115" s="307"/>
      <c r="D115" s="91"/>
      <c r="E115" s="115"/>
      <c r="F115" s="91"/>
    </row>
    <row r="116" spans="1:6" ht="15" customHeight="1">
      <c r="A116" s="92"/>
      <c r="B116" s="92"/>
      <c r="C116" s="307"/>
      <c r="D116" s="91"/>
      <c r="E116" s="115"/>
      <c r="F116" s="91"/>
    </row>
    <row r="117" spans="1:6" ht="15" customHeight="1" thickBot="1">
      <c r="A117" s="92"/>
      <c r="B117" s="92"/>
      <c r="C117" s="307"/>
      <c r="D117" s="91"/>
      <c r="E117" s="115"/>
      <c r="F117" s="91"/>
    </row>
    <row r="118" spans="1:6" ht="19.5" customHeight="1">
      <c r="A118" s="68" t="s">
        <v>0</v>
      </c>
      <c r="B118" s="323" t="s">
        <v>1</v>
      </c>
      <c r="C118" s="291" t="s">
        <v>345</v>
      </c>
      <c r="D118" s="53" t="s">
        <v>2</v>
      </c>
      <c r="E118" s="319" t="s">
        <v>314</v>
      </c>
      <c r="F118" s="320"/>
    </row>
    <row r="119" spans="1:6" ht="18" customHeight="1" thickBot="1">
      <c r="A119" s="70" t="s">
        <v>3</v>
      </c>
      <c r="B119" s="324"/>
      <c r="C119" s="290" t="s">
        <v>346</v>
      </c>
      <c r="D119" s="54">
        <v>2009</v>
      </c>
      <c r="E119" s="100" t="s">
        <v>38</v>
      </c>
      <c r="F119" s="66" t="s">
        <v>39</v>
      </c>
    </row>
    <row r="120" spans="1:6" ht="12" customHeight="1">
      <c r="A120" s="64"/>
      <c r="B120" s="8"/>
      <c r="C120" s="308"/>
      <c r="D120" s="12"/>
      <c r="E120" s="116"/>
      <c r="F120" s="12"/>
    </row>
    <row r="121" spans="1:6" ht="12.75">
      <c r="A121" s="14"/>
      <c r="B121" s="13" t="s">
        <v>65</v>
      </c>
      <c r="C121" s="303">
        <v>46306</v>
      </c>
      <c r="D121" s="9">
        <v>51119</v>
      </c>
      <c r="E121" s="118">
        <v>34419.11</v>
      </c>
      <c r="F121" s="97">
        <f>E121/D121*100</f>
        <v>67.33134450986913</v>
      </c>
    </row>
    <row r="122" spans="1:6" ht="12.75">
      <c r="A122" s="21"/>
      <c r="B122" s="33" t="s">
        <v>66</v>
      </c>
      <c r="C122" s="304">
        <v>204309</v>
      </c>
      <c r="D122" s="11">
        <v>293965</v>
      </c>
      <c r="E122" s="118">
        <v>174383.9</v>
      </c>
      <c r="F122" s="97">
        <f>E122/D122*100</f>
        <v>59.3213137618424</v>
      </c>
    </row>
    <row r="123" spans="1:6" ht="12.75" customHeight="1">
      <c r="A123" s="21"/>
      <c r="B123" s="33" t="s">
        <v>36</v>
      </c>
      <c r="C123" s="304">
        <v>284306</v>
      </c>
      <c r="D123" s="11">
        <v>572429</v>
      </c>
      <c r="E123" s="105">
        <v>307645.39</v>
      </c>
      <c r="F123" s="97">
        <f>E123/D123*100</f>
        <v>53.74385120250721</v>
      </c>
    </row>
    <row r="124" spans="1:6" ht="12.75" customHeight="1">
      <c r="A124" s="21"/>
      <c r="B124" s="33"/>
      <c r="C124" s="304"/>
      <c r="D124" s="11"/>
      <c r="E124" s="106"/>
      <c r="F124" s="62"/>
    </row>
    <row r="125" spans="1:6" ht="15.75" customHeight="1" thickBot="1">
      <c r="A125" s="47"/>
      <c r="B125" s="76" t="s">
        <v>79</v>
      </c>
      <c r="C125" s="60">
        <f>SUM(C121:C123)</f>
        <v>534921</v>
      </c>
      <c r="D125" s="60">
        <f>SUM(D121:D123)</f>
        <v>917513</v>
      </c>
      <c r="E125" s="107">
        <f>SUM(E121:E123)</f>
        <v>516448.4</v>
      </c>
      <c r="F125" s="98">
        <f>E125/D125*100</f>
        <v>56.28785641184376</v>
      </c>
    </row>
    <row r="126" spans="1:6" ht="12" customHeight="1">
      <c r="A126" s="44"/>
      <c r="B126" s="32"/>
      <c r="C126" s="292"/>
      <c r="D126" s="49"/>
      <c r="E126" s="114"/>
      <c r="F126" s="62"/>
    </row>
    <row r="127" spans="1:6" ht="18" customHeight="1" thickBot="1">
      <c r="A127" s="321" t="s">
        <v>43</v>
      </c>
      <c r="B127" s="322"/>
      <c r="C127" s="132">
        <f>C113+C125</f>
        <v>13709055</v>
      </c>
      <c r="D127" s="132">
        <f>D113+D125</f>
        <v>25457027</v>
      </c>
      <c r="E127" s="133">
        <f>E113+E125</f>
        <v>13033553.86</v>
      </c>
      <c r="F127" s="135">
        <f>E127/D127*100</f>
        <v>51.19825602573309</v>
      </c>
    </row>
    <row r="128" spans="1:6" ht="18" customHeight="1">
      <c r="A128" s="94"/>
      <c r="B128" s="95"/>
      <c r="C128" s="309"/>
      <c r="D128" s="96"/>
      <c r="E128" s="117"/>
      <c r="F128" s="134"/>
    </row>
    <row r="129" spans="1:6" ht="15.75">
      <c r="A129" s="14"/>
      <c r="B129" s="56" t="s">
        <v>40</v>
      </c>
      <c r="C129" s="310"/>
      <c r="D129" s="61"/>
      <c r="E129" s="118"/>
      <c r="F129" s="50"/>
    </row>
    <row r="130" spans="1:6" ht="15.75">
      <c r="A130" s="14"/>
      <c r="B130" s="56"/>
      <c r="C130" s="310"/>
      <c r="D130" s="61"/>
      <c r="E130" s="119"/>
      <c r="F130" s="63"/>
    </row>
    <row r="131" spans="1:6" ht="12.75" customHeight="1">
      <c r="A131" s="15">
        <v>45400001</v>
      </c>
      <c r="B131" s="16" t="s">
        <v>22</v>
      </c>
      <c r="C131" s="294">
        <v>0</v>
      </c>
      <c r="D131" s="17">
        <v>613710</v>
      </c>
      <c r="E131" s="120">
        <v>0</v>
      </c>
      <c r="F131" s="97">
        <v>0</v>
      </c>
    </row>
    <row r="132" spans="1:6" ht="12.75" customHeight="1">
      <c r="A132" s="15">
        <v>45400001</v>
      </c>
      <c r="B132" s="16" t="s">
        <v>97</v>
      </c>
      <c r="C132" s="294">
        <v>1693</v>
      </c>
      <c r="D132" s="17">
        <v>6754502</v>
      </c>
      <c r="E132" s="121">
        <v>6753341.23</v>
      </c>
      <c r="F132" s="97">
        <f>E132/D132*100</f>
        <v>99.98281486925313</v>
      </c>
    </row>
    <row r="133" spans="1:6" ht="12.75" customHeight="1">
      <c r="A133" s="14">
        <v>513002</v>
      </c>
      <c r="B133" s="5" t="s">
        <v>100</v>
      </c>
      <c r="C133" s="296">
        <v>6639</v>
      </c>
      <c r="D133" s="9">
        <v>128473</v>
      </c>
      <c r="E133" s="122">
        <v>74120.7</v>
      </c>
      <c r="F133" s="97">
        <f>E133/D133*100</f>
        <v>57.6936009900913</v>
      </c>
    </row>
    <row r="134" spans="1:6" ht="12.75" customHeight="1">
      <c r="A134" s="24">
        <v>513002</v>
      </c>
      <c r="B134" s="25" t="s">
        <v>106</v>
      </c>
      <c r="C134" s="295">
        <v>0</v>
      </c>
      <c r="D134" s="26">
        <v>3492000</v>
      </c>
      <c r="E134" s="123">
        <v>0</v>
      </c>
      <c r="F134" s="97">
        <v>0</v>
      </c>
    </row>
    <row r="135" spans="1:6" ht="12.75" customHeight="1">
      <c r="A135" s="24"/>
      <c r="B135" s="25"/>
      <c r="C135" s="295"/>
      <c r="D135" s="26"/>
      <c r="E135" s="123"/>
      <c r="F135" s="62"/>
    </row>
    <row r="136" spans="1:6" ht="14.25" customHeight="1" thickBot="1">
      <c r="A136" s="325" t="s">
        <v>42</v>
      </c>
      <c r="B136" s="326"/>
      <c r="C136" s="46">
        <f>SUM(C131:C134)</f>
        <v>8332</v>
      </c>
      <c r="D136" s="46">
        <f>SUM(D131:D134)</f>
        <v>10988685</v>
      </c>
      <c r="E136" s="124">
        <f>SUM(E131:E134)</f>
        <v>6827461.930000001</v>
      </c>
      <c r="F136" s="98">
        <f>E136/D136*100</f>
        <v>62.1317467012659</v>
      </c>
    </row>
    <row r="137" spans="1:6" ht="18" customHeight="1" thickBot="1">
      <c r="A137" s="31"/>
      <c r="B137" s="38"/>
      <c r="C137" s="305"/>
      <c r="D137" s="34"/>
      <c r="E137" s="142"/>
      <c r="F137" s="12"/>
    </row>
    <row r="138" spans="1:6" ht="24.75" customHeight="1" thickBot="1">
      <c r="A138" s="327" t="s">
        <v>44</v>
      </c>
      <c r="B138" s="328"/>
      <c r="C138" s="136">
        <f>C127+C136</f>
        <v>13717387</v>
      </c>
      <c r="D138" s="136">
        <f>D127+D136</f>
        <v>36445712</v>
      </c>
      <c r="E138" s="137">
        <f>E127+E136</f>
        <v>19861015.79</v>
      </c>
      <c r="F138" s="138">
        <f>E138/D138*100</f>
        <v>54.494794312153914</v>
      </c>
    </row>
    <row r="139" spans="1:6" ht="12.75">
      <c r="A139" s="30"/>
      <c r="B139" s="4"/>
      <c r="C139" s="292"/>
      <c r="D139" s="2"/>
      <c r="E139" s="99"/>
      <c r="F139" s="3"/>
    </row>
    <row r="140" spans="1:6" ht="12.75">
      <c r="A140" s="288" t="s">
        <v>342</v>
      </c>
      <c r="B140" s="4"/>
      <c r="C140" s="292"/>
      <c r="D140" s="2"/>
      <c r="E140" s="99"/>
      <c r="F140" s="3"/>
    </row>
    <row r="141" spans="1:6" ht="12.75">
      <c r="A141" s="30"/>
      <c r="B141" s="4"/>
      <c r="C141" s="292"/>
      <c r="D141" s="2"/>
      <c r="E141" s="99"/>
      <c r="F141" s="3"/>
    </row>
    <row r="142" spans="1:6" ht="12.75">
      <c r="A142" s="30"/>
      <c r="B142" s="4"/>
      <c r="C142" s="292"/>
      <c r="D142" s="2"/>
      <c r="E142" s="99"/>
      <c r="F142" s="3"/>
    </row>
    <row r="143" spans="1:6" ht="12.75">
      <c r="A143" s="30"/>
      <c r="B143" s="4"/>
      <c r="C143" s="292"/>
      <c r="D143" s="2"/>
      <c r="E143" s="99"/>
      <c r="F143" s="3"/>
    </row>
    <row r="144" spans="1:6" ht="12.75">
      <c r="A144" s="30"/>
      <c r="B144" s="4"/>
      <c r="C144" s="292"/>
      <c r="D144" s="2"/>
      <c r="E144" s="99"/>
      <c r="F144" s="3"/>
    </row>
    <row r="145" spans="1:6" ht="12.75">
      <c r="A145" s="30"/>
      <c r="B145" s="4"/>
      <c r="C145" s="292"/>
      <c r="D145" s="2"/>
      <c r="E145" s="99"/>
      <c r="F145" s="3"/>
    </row>
    <row r="146" spans="1:6" ht="12.75">
      <c r="A146" s="30"/>
      <c r="B146" s="4"/>
      <c r="C146" s="292"/>
      <c r="D146" s="2"/>
      <c r="E146" s="99"/>
      <c r="F146" s="3"/>
    </row>
    <row r="147" spans="1:6" ht="12.75">
      <c r="A147" s="30"/>
      <c r="B147" s="4"/>
      <c r="C147" s="292"/>
      <c r="D147" s="2"/>
      <c r="E147" s="99"/>
      <c r="F147" s="3"/>
    </row>
    <row r="148" spans="1:6" ht="12.75">
      <c r="A148" s="30"/>
      <c r="B148" s="4"/>
      <c r="C148" s="292"/>
      <c r="D148" s="2"/>
      <c r="E148" s="99"/>
      <c r="F148" s="3"/>
    </row>
    <row r="149" spans="1:6" ht="12.75">
      <c r="A149" s="30"/>
      <c r="B149" s="4"/>
      <c r="C149" s="292"/>
      <c r="D149" s="2"/>
      <c r="E149" s="99"/>
      <c r="F149" s="3"/>
    </row>
    <row r="150" spans="1:6" ht="12.75">
      <c r="A150" s="30"/>
      <c r="B150" s="4"/>
      <c r="C150" s="292"/>
      <c r="D150" s="2"/>
      <c r="E150" s="99"/>
      <c r="F150" s="3"/>
    </row>
    <row r="151" spans="1:6" ht="12.75">
      <c r="A151" s="30"/>
      <c r="B151" s="4"/>
      <c r="C151" s="292"/>
      <c r="D151" s="2"/>
      <c r="E151" s="99"/>
      <c r="F151" s="3"/>
    </row>
    <row r="152" spans="1:6" ht="12.75">
      <c r="A152" s="30"/>
      <c r="B152" s="4"/>
      <c r="C152" s="292"/>
      <c r="D152" s="2"/>
      <c r="E152" s="99"/>
      <c r="F152" s="3"/>
    </row>
    <row r="153" spans="1:6" ht="12.75">
      <c r="A153" s="30"/>
      <c r="B153" s="4"/>
      <c r="C153" s="292"/>
      <c r="D153" s="2"/>
      <c r="E153" s="99"/>
      <c r="F153" s="3"/>
    </row>
    <row r="154" spans="1:6" ht="12.75">
      <c r="A154" s="30"/>
      <c r="B154" s="4"/>
      <c r="C154" s="292"/>
      <c r="D154" s="2"/>
      <c r="E154" s="99"/>
      <c r="F154" s="3"/>
    </row>
    <row r="155" spans="1:6" ht="12.75">
      <c r="A155" s="30"/>
      <c r="B155" s="4"/>
      <c r="C155" s="292"/>
      <c r="D155" s="2"/>
      <c r="E155" s="99"/>
      <c r="F155" s="3"/>
    </row>
    <row r="156" spans="1:6" ht="12.75">
      <c r="A156" s="30"/>
      <c r="B156" s="4"/>
      <c r="C156" s="292"/>
      <c r="D156" s="2"/>
      <c r="E156" s="99"/>
      <c r="F156" s="3"/>
    </row>
    <row r="157" spans="1:6" ht="12.75">
      <c r="A157" s="30"/>
      <c r="B157" s="4"/>
      <c r="C157" s="292"/>
      <c r="D157" s="2"/>
      <c r="E157" s="99"/>
      <c r="F157" s="3"/>
    </row>
    <row r="158" spans="1:6" ht="12.75">
      <c r="A158" s="30"/>
      <c r="B158" s="4"/>
      <c r="C158" s="292"/>
      <c r="D158" s="2"/>
      <c r="E158" s="99"/>
      <c r="F158" s="3"/>
    </row>
    <row r="159" spans="1:6" ht="12.75">
      <c r="A159" s="30"/>
      <c r="B159" s="4"/>
      <c r="C159" s="292"/>
      <c r="D159" s="2"/>
      <c r="E159" s="99"/>
      <c r="F159" s="3"/>
    </row>
    <row r="160" spans="1:6" ht="12.75">
      <c r="A160" s="30"/>
      <c r="B160" s="4"/>
      <c r="C160" s="292"/>
      <c r="D160" s="2"/>
      <c r="E160" s="99"/>
      <c r="F160" s="3"/>
    </row>
    <row r="161" spans="1:6" ht="12.75">
      <c r="A161" s="30"/>
      <c r="B161" s="4"/>
      <c r="C161" s="292"/>
      <c r="D161" s="2"/>
      <c r="E161" s="99"/>
      <c r="F161" s="3"/>
    </row>
    <row r="162" spans="1:6" ht="12.75">
      <c r="A162" s="30"/>
      <c r="B162" s="4"/>
      <c r="C162" s="292"/>
      <c r="D162" s="2"/>
      <c r="E162" s="99"/>
      <c r="F162" s="3"/>
    </row>
    <row r="163" spans="1:6" ht="12.75">
      <c r="A163" s="30"/>
      <c r="B163" s="4"/>
      <c r="C163" s="292"/>
      <c r="D163" s="2"/>
      <c r="E163" s="99"/>
      <c r="F163" s="3"/>
    </row>
    <row r="164" spans="1:6" ht="12.75">
      <c r="A164" s="30"/>
      <c r="B164" s="4"/>
      <c r="C164" s="292"/>
      <c r="D164" s="2"/>
      <c r="E164" s="99"/>
      <c r="F164" s="3"/>
    </row>
    <row r="165" spans="1:6" ht="12.75">
      <c r="A165" s="30"/>
      <c r="B165" s="4"/>
      <c r="C165" s="292"/>
      <c r="D165" s="2"/>
      <c r="E165" s="99"/>
      <c r="F165" s="3"/>
    </row>
    <row r="166" spans="1:6" ht="12.75">
      <c r="A166" s="30"/>
      <c r="B166" s="4"/>
      <c r="C166" s="292"/>
      <c r="D166" s="2"/>
      <c r="E166" s="99"/>
      <c r="F166" s="3"/>
    </row>
    <row r="167" spans="1:6" ht="12.75">
      <c r="A167" s="30"/>
      <c r="B167" s="4"/>
      <c r="C167" s="292"/>
      <c r="D167" s="2"/>
      <c r="E167" s="99"/>
      <c r="F167" s="3"/>
    </row>
    <row r="168" spans="1:6" ht="12.75">
      <c r="A168" s="30"/>
      <c r="B168" s="4"/>
      <c r="C168" s="292"/>
      <c r="D168" s="2"/>
      <c r="E168" s="99"/>
      <c r="F168" s="3"/>
    </row>
    <row r="169" spans="1:6" ht="12.75">
      <c r="A169" s="30"/>
      <c r="B169" s="4"/>
      <c r="C169" s="292"/>
      <c r="D169" s="2"/>
      <c r="E169" s="99"/>
      <c r="F169" s="3"/>
    </row>
    <row r="170" spans="1:6" ht="12.75">
      <c r="A170" s="30"/>
      <c r="B170" s="4"/>
      <c r="C170" s="292"/>
      <c r="D170" s="2"/>
      <c r="E170" s="99"/>
      <c r="F170" s="3"/>
    </row>
    <row r="171" spans="1:6" ht="12.75">
      <c r="A171" s="30"/>
      <c r="B171" s="4"/>
      <c r="C171" s="292"/>
      <c r="D171" s="2"/>
      <c r="E171" s="99"/>
      <c r="F171" s="3"/>
    </row>
    <row r="172" spans="1:6" ht="12.75">
      <c r="A172" s="30"/>
      <c r="B172" s="4"/>
      <c r="C172" s="292"/>
      <c r="D172" s="2"/>
      <c r="E172" s="99"/>
      <c r="F172" s="3"/>
    </row>
    <row r="173" spans="1:6" ht="12.75">
      <c r="A173" s="30"/>
      <c r="B173" s="4"/>
      <c r="C173" s="292"/>
      <c r="D173" s="2"/>
      <c r="E173" s="99"/>
      <c r="F173" s="3"/>
    </row>
    <row r="174" spans="1:6" ht="12.75">
      <c r="A174" s="30"/>
      <c r="B174" s="4"/>
      <c r="C174" s="292"/>
      <c r="D174" s="2"/>
      <c r="E174" s="99"/>
      <c r="F174" s="3"/>
    </row>
    <row r="175" spans="1:6" ht="12.75">
      <c r="A175" s="30"/>
      <c r="B175" s="4"/>
      <c r="C175" s="292"/>
      <c r="D175" s="2"/>
      <c r="E175" s="99"/>
      <c r="F175" s="3"/>
    </row>
    <row r="176" spans="1:6" ht="12.75">
      <c r="A176" s="30"/>
      <c r="B176" s="4"/>
      <c r="C176" s="292"/>
      <c r="D176" s="2"/>
      <c r="E176" s="99"/>
      <c r="F176" s="3"/>
    </row>
    <row r="177" spans="1:6" ht="12.75">
      <c r="A177" s="30"/>
      <c r="B177" s="4"/>
      <c r="C177" s="292"/>
      <c r="D177" s="2"/>
      <c r="E177" s="99"/>
      <c r="F177" s="3"/>
    </row>
    <row r="178" spans="1:6" ht="12.75">
      <c r="A178" s="30"/>
      <c r="B178" s="4"/>
      <c r="C178" s="292"/>
      <c r="D178" s="2"/>
      <c r="E178" s="99"/>
      <c r="F178" s="3"/>
    </row>
    <row r="179" spans="1:6" ht="12.75">
      <c r="A179" s="30"/>
      <c r="B179" s="4"/>
      <c r="C179" s="292"/>
      <c r="D179" s="2"/>
      <c r="E179" s="99"/>
      <c r="F179" s="3"/>
    </row>
    <row r="180" spans="1:6" ht="12.75">
      <c r="A180" s="30"/>
      <c r="B180" s="4"/>
      <c r="C180" s="292"/>
      <c r="D180" s="2"/>
      <c r="E180" s="99"/>
      <c r="F180" s="3"/>
    </row>
    <row r="181" spans="1:6" ht="12.75">
      <c r="A181" s="30"/>
      <c r="B181" s="4"/>
      <c r="C181" s="292"/>
      <c r="D181" s="2"/>
      <c r="E181" s="99"/>
      <c r="F181" s="3"/>
    </row>
    <row r="182" spans="1:6" ht="12.75">
      <c r="A182" s="30"/>
      <c r="B182" s="4"/>
      <c r="C182" s="292"/>
      <c r="D182" s="2"/>
      <c r="E182" s="99"/>
      <c r="F182" s="3"/>
    </row>
    <row r="183" spans="1:6" ht="12.75">
      <c r="A183" s="30"/>
      <c r="B183" s="4"/>
      <c r="C183" s="292"/>
      <c r="D183" s="2"/>
      <c r="E183" s="99"/>
      <c r="F183" s="3"/>
    </row>
    <row r="184" spans="1:6" ht="12.75">
      <c r="A184" s="30"/>
      <c r="B184" s="4"/>
      <c r="C184" s="292"/>
      <c r="D184" s="2"/>
      <c r="E184" s="99"/>
      <c r="F184" s="3"/>
    </row>
    <row r="185" spans="1:6" ht="12.75">
      <c r="A185" s="30"/>
      <c r="B185" s="4"/>
      <c r="C185" s="292"/>
      <c r="D185" s="2"/>
      <c r="E185" s="99"/>
      <c r="F185" s="3"/>
    </row>
    <row r="186" spans="1:6" ht="12.75">
      <c r="A186" s="30"/>
      <c r="B186" s="4"/>
      <c r="C186" s="292"/>
      <c r="D186" s="2"/>
      <c r="E186" s="99"/>
      <c r="F186" s="3"/>
    </row>
    <row r="187" spans="1:6" ht="12.75">
      <c r="A187" s="30"/>
      <c r="B187" s="4"/>
      <c r="C187" s="292"/>
      <c r="D187" s="2"/>
      <c r="E187" s="99"/>
      <c r="F187" s="3"/>
    </row>
    <row r="188" spans="1:6" ht="12.75">
      <c r="A188" s="30"/>
      <c r="B188" s="4"/>
      <c r="C188" s="292"/>
      <c r="D188" s="2"/>
      <c r="E188" s="99"/>
      <c r="F188" s="3"/>
    </row>
    <row r="189" spans="1:6" ht="12.75">
      <c r="A189" s="30"/>
      <c r="B189" s="4"/>
      <c r="C189" s="292"/>
      <c r="D189" s="2"/>
      <c r="E189" s="99"/>
      <c r="F189" s="3"/>
    </row>
    <row r="190" spans="1:6" ht="12.75">
      <c r="A190" s="30"/>
      <c r="B190" s="4"/>
      <c r="C190" s="292"/>
      <c r="D190" s="2"/>
      <c r="E190" s="99"/>
      <c r="F190" s="3"/>
    </row>
    <row r="191" spans="1:6" ht="12.75">
      <c r="A191" s="30"/>
      <c r="B191" s="4"/>
      <c r="C191" s="292"/>
      <c r="D191" s="2"/>
      <c r="E191" s="99"/>
      <c r="F191" s="3"/>
    </row>
    <row r="192" spans="1:6" ht="12.75">
      <c r="A192" s="30"/>
      <c r="B192" s="4"/>
      <c r="C192" s="292"/>
      <c r="D192" s="2"/>
      <c r="E192" s="99"/>
      <c r="F192" s="3"/>
    </row>
    <row r="193" spans="1:6" ht="12.75">
      <c r="A193" s="30"/>
      <c r="B193" s="4"/>
      <c r="C193" s="292"/>
      <c r="D193" s="2"/>
      <c r="E193" s="99"/>
      <c r="F193" s="3"/>
    </row>
    <row r="194" spans="1:6" ht="12.75">
      <c r="A194" s="30"/>
      <c r="B194" s="4"/>
      <c r="C194" s="292"/>
      <c r="D194" s="2"/>
      <c r="E194" s="99"/>
      <c r="F194" s="3"/>
    </row>
    <row r="195" spans="1:6" ht="12.75">
      <c r="A195" s="30"/>
      <c r="B195" s="4"/>
      <c r="C195" s="292"/>
      <c r="D195" s="2"/>
      <c r="E195" s="99"/>
      <c r="F195" s="3"/>
    </row>
    <row r="196" spans="1:6" ht="12.75">
      <c r="A196" s="30"/>
      <c r="B196" s="4"/>
      <c r="C196" s="292"/>
      <c r="D196" s="2"/>
      <c r="E196" s="99"/>
      <c r="F196" s="3"/>
    </row>
    <row r="197" spans="1:6" ht="12.75">
      <c r="A197" s="30"/>
      <c r="B197" s="4"/>
      <c r="C197" s="292"/>
      <c r="D197" s="2"/>
      <c r="E197" s="99"/>
      <c r="F197" s="3"/>
    </row>
    <row r="198" spans="1:6" ht="12.75">
      <c r="A198" s="30"/>
      <c r="B198" s="4"/>
      <c r="C198" s="292"/>
      <c r="D198" s="2"/>
      <c r="E198" s="99"/>
      <c r="F198" s="3"/>
    </row>
    <row r="199" spans="1:6" ht="12.75">
      <c r="A199" s="30"/>
      <c r="B199" s="4"/>
      <c r="C199" s="292"/>
      <c r="D199" s="2"/>
      <c r="E199" s="99"/>
      <c r="F199" s="3"/>
    </row>
    <row r="200" spans="1:6" ht="12.75">
      <c r="A200" s="30"/>
      <c r="B200" s="4"/>
      <c r="C200" s="292"/>
      <c r="D200" s="2"/>
      <c r="E200" s="99"/>
      <c r="F200" s="3"/>
    </row>
    <row r="201" spans="1:6" ht="12.75">
      <c r="A201" s="30"/>
      <c r="B201" s="36"/>
      <c r="C201" s="311"/>
      <c r="D201" s="35"/>
      <c r="E201" s="125"/>
      <c r="F201" s="3"/>
    </row>
    <row r="202" spans="1:6" ht="12.75">
      <c r="A202" s="30"/>
      <c r="B202" s="4"/>
      <c r="C202" s="292"/>
      <c r="D202" s="4"/>
      <c r="E202" s="99"/>
      <c r="F202" s="3"/>
    </row>
    <row r="203" spans="1:6" ht="12.75">
      <c r="A203" s="30"/>
      <c r="B203" s="4"/>
      <c r="C203" s="292"/>
      <c r="D203" s="2"/>
      <c r="E203" s="99"/>
      <c r="F203" s="3"/>
    </row>
    <row r="204" spans="1:6" ht="12.75">
      <c r="A204" s="37"/>
      <c r="B204" s="38"/>
      <c r="C204" s="305"/>
      <c r="D204" s="34"/>
      <c r="E204" s="126"/>
      <c r="F204" s="3"/>
    </row>
    <row r="205" spans="2:6" ht="13.5" thickBot="1">
      <c r="B205" s="23"/>
      <c r="C205" s="312"/>
      <c r="D205" s="40"/>
      <c r="E205" s="127"/>
      <c r="F205" s="3"/>
    </row>
    <row r="206" spans="2:6" ht="13.5" thickBot="1">
      <c r="B206" s="38"/>
      <c r="C206" s="305"/>
      <c r="D206" s="41"/>
      <c r="E206" s="126"/>
      <c r="F206" s="3"/>
    </row>
    <row r="207" spans="2:6" ht="13.5" thickBot="1">
      <c r="B207" s="42"/>
      <c r="C207" s="313"/>
      <c r="D207" s="43"/>
      <c r="E207" s="128"/>
      <c r="F207" s="3"/>
    </row>
    <row r="208" spans="2:6" ht="12.75">
      <c r="B208" s="4"/>
      <c r="C208" s="292"/>
      <c r="D208" s="4"/>
      <c r="E208" s="99"/>
      <c r="F208" s="3"/>
    </row>
    <row r="209" spans="2:6" ht="12.75">
      <c r="B209" s="4"/>
      <c r="C209" s="292"/>
      <c r="D209" s="4"/>
      <c r="E209" s="99"/>
      <c r="F209" s="3"/>
    </row>
    <row r="210" spans="2:6" ht="12.75">
      <c r="B210" s="4"/>
      <c r="C210" s="292"/>
      <c r="D210" s="4"/>
      <c r="E210" s="99"/>
      <c r="F210" s="3"/>
    </row>
    <row r="211" spans="2:6" ht="12.75">
      <c r="B211" s="4"/>
      <c r="C211" s="292"/>
      <c r="D211" s="4"/>
      <c r="E211" s="99"/>
      <c r="F211" s="3"/>
    </row>
    <row r="212" spans="2:6" ht="12.75">
      <c r="B212" s="4"/>
      <c r="C212" s="292"/>
      <c r="D212" s="4"/>
      <c r="E212" s="99"/>
      <c r="F212" s="3"/>
    </row>
    <row r="213" spans="2:6" ht="12.75">
      <c r="B213" s="4"/>
      <c r="C213" s="292"/>
      <c r="D213" s="4"/>
      <c r="E213" s="99"/>
      <c r="F213" s="3"/>
    </row>
    <row r="214" spans="2:6" ht="12.75">
      <c r="B214" s="4"/>
      <c r="C214" s="292"/>
      <c r="D214" s="4"/>
      <c r="E214" s="99"/>
      <c r="F214" s="3"/>
    </row>
    <row r="215" spans="2:6" ht="12.75">
      <c r="B215" s="4"/>
      <c r="C215" s="292"/>
      <c r="D215" s="4"/>
      <c r="E215" s="99"/>
      <c r="F215" s="3"/>
    </row>
    <row r="216" spans="2:6" ht="12.75">
      <c r="B216" s="4"/>
      <c r="C216" s="292"/>
      <c r="D216" s="4"/>
      <c r="E216" s="99"/>
      <c r="F216" s="3"/>
    </row>
    <row r="217" spans="2:6" ht="12.75">
      <c r="B217" s="4"/>
      <c r="C217" s="292"/>
      <c r="D217" s="4"/>
      <c r="E217" s="99"/>
      <c r="F217" s="3"/>
    </row>
    <row r="218" spans="2:6" ht="12.75">
      <c r="B218" s="4"/>
      <c r="C218" s="292"/>
      <c r="D218" s="4"/>
      <c r="E218" s="99"/>
      <c r="F218" s="3"/>
    </row>
    <row r="219" spans="2:5" ht="12.75">
      <c r="B219" s="4"/>
      <c r="C219" s="292"/>
      <c r="D219" s="4"/>
      <c r="E219" s="99"/>
    </row>
    <row r="220" spans="2:5" ht="12.75">
      <c r="B220" s="4"/>
      <c r="C220" s="292"/>
      <c r="D220" s="4"/>
      <c r="E220" s="99"/>
    </row>
    <row r="221" spans="2:5" ht="12.75">
      <c r="B221" s="4"/>
      <c r="C221" s="292"/>
      <c r="D221" s="4"/>
      <c r="E221" s="99"/>
    </row>
    <row r="222" spans="2:5" ht="12.75">
      <c r="B222" s="4"/>
      <c r="C222" s="292"/>
      <c r="D222" s="4"/>
      <c r="E222" s="99"/>
    </row>
    <row r="223" spans="2:5" ht="12.75">
      <c r="B223" s="4"/>
      <c r="C223" s="292"/>
      <c r="D223" s="4"/>
      <c r="E223" s="99"/>
    </row>
    <row r="224" spans="2:5" ht="12.75">
      <c r="B224" s="4"/>
      <c r="C224" s="292"/>
      <c r="D224" s="4"/>
      <c r="E224" s="99"/>
    </row>
    <row r="225" spans="2:5" ht="12.75">
      <c r="B225" s="4"/>
      <c r="C225" s="292"/>
      <c r="D225" s="4"/>
      <c r="E225" s="99"/>
    </row>
    <row r="226" spans="2:5" ht="12.75">
      <c r="B226" s="4"/>
      <c r="C226" s="292"/>
      <c r="D226" s="4"/>
      <c r="E226" s="99"/>
    </row>
    <row r="227" spans="2:5" ht="12.75">
      <c r="B227" s="19"/>
      <c r="C227" s="314"/>
      <c r="D227" s="19"/>
      <c r="E227" s="129"/>
    </row>
  </sheetData>
  <mergeCells count="10">
    <mergeCell ref="A136:B136"/>
    <mergeCell ref="A138:B138"/>
    <mergeCell ref="A113:B113"/>
    <mergeCell ref="B118:B119"/>
    <mergeCell ref="E118:F118"/>
    <mergeCell ref="A127:B127"/>
    <mergeCell ref="B4:B5"/>
    <mergeCell ref="E4:F4"/>
    <mergeCell ref="B61:B62"/>
    <mergeCell ref="E61:F61"/>
  </mergeCells>
  <printOptions/>
  <pageMargins left="0.75" right="0.35" top="0.68" bottom="0.65" header="0.32" footer="0.4921259845"/>
  <pageSetup horizontalDpi="600" verticalDpi="600" orientation="portrait" paperSize="9" r:id="rId1"/>
  <headerFooter alignWithMargins="0">
    <oddHeader>&amp;C&amp;"Times New Roman,Tučné"&amp;14Plnenie rozpočtu príjmov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3.57421875" style="0" customWidth="1"/>
    <col min="4" max="4" width="28.7109375" style="0" customWidth="1"/>
    <col min="5" max="5" width="9.8515625" style="0" customWidth="1"/>
    <col min="6" max="6" width="11.28125" style="0" bestFit="1" customWidth="1"/>
    <col min="7" max="7" width="7.57421875" style="0" customWidth="1"/>
    <col min="8" max="8" width="11.28125" style="0" bestFit="1" customWidth="1"/>
    <col min="9" max="9" width="7.421875" style="0" customWidth="1"/>
    <col min="10" max="10" width="9.57421875" style="0" customWidth="1"/>
    <col min="11" max="11" width="12.28125" style="0" bestFit="1" customWidth="1"/>
    <col min="12" max="12" width="7.57421875" style="0" customWidth="1"/>
    <col min="13" max="16384" width="9.57421875" style="0" customWidth="1"/>
  </cols>
  <sheetData>
    <row r="1" spans="1:12" ht="12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3.5" thickBot="1">
      <c r="A3" s="148"/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31.5" customHeight="1">
      <c r="A4" s="329" t="s">
        <v>110</v>
      </c>
      <c r="B4" s="330"/>
      <c r="C4" s="151"/>
      <c r="D4" s="151"/>
      <c r="E4" s="152" t="s">
        <v>111</v>
      </c>
      <c r="F4" s="152" t="s">
        <v>320</v>
      </c>
      <c r="G4" s="153" t="s">
        <v>304</v>
      </c>
      <c r="H4" s="152" t="s">
        <v>321</v>
      </c>
      <c r="I4" s="153" t="s">
        <v>304</v>
      </c>
      <c r="J4" s="154" t="s">
        <v>335</v>
      </c>
      <c r="K4" s="155" t="s">
        <v>337</v>
      </c>
      <c r="L4" s="156" t="s">
        <v>304</v>
      </c>
    </row>
    <row r="5" spans="1:12" ht="14.25">
      <c r="A5" s="157" t="s">
        <v>112</v>
      </c>
      <c r="B5" s="158"/>
      <c r="C5" s="335" t="s">
        <v>113</v>
      </c>
      <c r="D5" s="336"/>
      <c r="E5" s="159"/>
      <c r="F5" s="159"/>
      <c r="G5" s="160"/>
      <c r="H5" s="159"/>
      <c r="I5" s="159"/>
      <c r="J5" s="161"/>
      <c r="K5" s="161"/>
      <c r="L5" s="162"/>
    </row>
    <row r="6" spans="1:12" ht="12.75">
      <c r="A6" s="157" t="s">
        <v>114</v>
      </c>
      <c r="B6" s="158"/>
      <c r="C6" s="163" t="s">
        <v>305</v>
      </c>
      <c r="D6" s="163" t="s">
        <v>115</v>
      </c>
      <c r="E6" s="164">
        <v>11950</v>
      </c>
      <c r="F6" s="165">
        <v>1753.58</v>
      </c>
      <c r="G6" s="166">
        <v>14.674309623430961</v>
      </c>
      <c r="H6" s="165">
        <v>2643.04</v>
      </c>
      <c r="I6" s="166">
        <v>22.117489539748952</v>
      </c>
      <c r="J6" s="167">
        <v>11286</v>
      </c>
      <c r="K6" s="168">
        <v>3341</v>
      </c>
      <c r="L6" s="169">
        <v>29.60304802410065</v>
      </c>
    </row>
    <row r="7" spans="1:12" ht="12.75">
      <c r="A7" s="157" t="s">
        <v>116</v>
      </c>
      <c r="B7" s="158"/>
      <c r="C7" s="163" t="s">
        <v>305</v>
      </c>
      <c r="D7" s="163" t="s">
        <v>117</v>
      </c>
      <c r="E7" s="164">
        <v>19087</v>
      </c>
      <c r="F7" s="165">
        <v>14749.56</v>
      </c>
      <c r="G7" s="166">
        <v>77.27542306281762</v>
      </c>
      <c r="H7" s="165">
        <v>15065.34</v>
      </c>
      <c r="I7" s="166">
        <v>78.92984754021062</v>
      </c>
      <c r="J7" s="167">
        <v>19087</v>
      </c>
      <c r="K7" s="168">
        <v>15065.34</v>
      </c>
      <c r="L7" s="169">
        <v>78.92984754021062</v>
      </c>
    </row>
    <row r="8" spans="1:12" ht="13.5" thickBot="1">
      <c r="A8" s="170" t="s">
        <v>118</v>
      </c>
      <c r="B8" s="171"/>
      <c r="C8" s="172" t="s">
        <v>305</v>
      </c>
      <c r="D8" s="172" t="s">
        <v>119</v>
      </c>
      <c r="E8" s="173">
        <v>9958</v>
      </c>
      <c r="F8" s="174">
        <v>0</v>
      </c>
      <c r="G8" s="175">
        <v>0</v>
      </c>
      <c r="H8" s="174">
        <v>0</v>
      </c>
      <c r="I8" s="175">
        <v>0</v>
      </c>
      <c r="J8" s="176">
        <v>7958</v>
      </c>
      <c r="K8" s="177">
        <v>3570</v>
      </c>
      <c r="L8" s="178">
        <v>44.86051771801961</v>
      </c>
    </row>
    <row r="9" spans="1:12" ht="13.5" thickBot="1">
      <c r="A9" s="179"/>
      <c r="B9" s="180"/>
      <c r="C9" s="181" t="s">
        <v>120</v>
      </c>
      <c r="D9" s="181"/>
      <c r="E9" s="182">
        <v>40995</v>
      </c>
      <c r="F9" s="183">
        <v>16503.14</v>
      </c>
      <c r="G9" s="184">
        <v>40.25647030125625</v>
      </c>
      <c r="H9" s="183">
        <v>17708.38</v>
      </c>
      <c r="I9" s="184">
        <v>43.19643859007196</v>
      </c>
      <c r="J9" s="185">
        <v>38331</v>
      </c>
      <c r="K9" s="186">
        <v>21976.34</v>
      </c>
      <c r="L9" s="187">
        <v>57.333072447888135</v>
      </c>
    </row>
    <row r="10" spans="1:12" ht="12.75">
      <c r="A10" s="331" t="s">
        <v>110</v>
      </c>
      <c r="B10" s="332"/>
      <c r="C10" s="188"/>
      <c r="D10" s="188"/>
      <c r="E10" s="189"/>
      <c r="F10" s="190"/>
      <c r="G10" s="190"/>
      <c r="H10" s="190"/>
      <c r="I10" s="189"/>
      <c r="J10" s="191"/>
      <c r="K10" s="192"/>
      <c r="L10" s="193"/>
    </row>
    <row r="11" spans="1:12" ht="14.25">
      <c r="A11" s="157" t="s">
        <v>121</v>
      </c>
      <c r="B11" s="158"/>
      <c r="C11" s="335" t="s">
        <v>122</v>
      </c>
      <c r="D11" s="337"/>
      <c r="E11" s="159"/>
      <c r="F11" s="194"/>
      <c r="G11" s="194"/>
      <c r="H11" s="194"/>
      <c r="I11" s="159"/>
      <c r="J11" s="161"/>
      <c r="K11" s="168"/>
      <c r="L11" s="195"/>
    </row>
    <row r="12" spans="1:12" ht="12.75">
      <c r="A12" s="157" t="s">
        <v>69</v>
      </c>
      <c r="B12" s="158" t="s">
        <v>112</v>
      </c>
      <c r="C12" s="163" t="s">
        <v>123</v>
      </c>
      <c r="D12" s="163" t="s">
        <v>124</v>
      </c>
      <c r="E12" s="164">
        <v>57692</v>
      </c>
      <c r="F12" s="165">
        <v>10233.86</v>
      </c>
      <c r="G12" s="166">
        <v>17.738785273521458</v>
      </c>
      <c r="H12" s="165">
        <v>24796.17</v>
      </c>
      <c r="I12" s="166">
        <v>42.980257228038546</v>
      </c>
      <c r="J12" s="167">
        <v>57692</v>
      </c>
      <c r="K12" s="168">
        <v>29792.36</v>
      </c>
      <c r="L12" s="169">
        <v>51.640366081952436</v>
      </c>
    </row>
    <row r="13" spans="1:12" ht="12.75">
      <c r="A13" s="157" t="s">
        <v>69</v>
      </c>
      <c r="B13" s="158" t="s">
        <v>121</v>
      </c>
      <c r="C13" s="163" t="s">
        <v>123</v>
      </c>
      <c r="D13" s="163" t="s">
        <v>125</v>
      </c>
      <c r="E13" s="164">
        <v>114552</v>
      </c>
      <c r="F13" s="196">
        <v>20618.89</v>
      </c>
      <c r="G13" s="166">
        <v>17.999589705985056</v>
      </c>
      <c r="H13" s="165">
        <v>40623.03</v>
      </c>
      <c r="I13" s="166">
        <v>35.462523570081714</v>
      </c>
      <c r="J13" s="167">
        <v>110000</v>
      </c>
      <c r="K13" s="168">
        <v>49295.18</v>
      </c>
      <c r="L13" s="169">
        <v>44.8138</v>
      </c>
    </row>
    <row r="14" spans="1:12" ht="12.75">
      <c r="A14" s="157" t="s">
        <v>70</v>
      </c>
      <c r="B14" s="158" t="s">
        <v>112</v>
      </c>
      <c r="C14" s="163" t="s">
        <v>126</v>
      </c>
      <c r="D14" s="163" t="s">
        <v>127</v>
      </c>
      <c r="E14" s="164">
        <v>129954</v>
      </c>
      <c r="F14" s="165">
        <v>10689.72</v>
      </c>
      <c r="G14" s="166">
        <v>8.225772196315619</v>
      </c>
      <c r="H14" s="165">
        <v>24492.88</v>
      </c>
      <c r="I14" s="166">
        <v>18.847345983963557</v>
      </c>
      <c r="J14" s="167">
        <v>130016</v>
      </c>
      <c r="K14" s="168">
        <v>50414.84</v>
      </c>
      <c r="L14" s="169">
        <v>38.77587373861678</v>
      </c>
    </row>
    <row r="15" spans="1:12" ht="12.75">
      <c r="A15" s="157" t="s">
        <v>70</v>
      </c>
      <c r="B15" s="158" t="s">
        <v>121</v>
      </c>
      <c r="C15" s="163" t="s">
        <v>126</v>
      </c>
      <c r="D15" s="163" t="s">
        <v>128</v>
      </c>
      <c r="E15" s="164">
        <v>24232</v>
      </c>
      <c r="F15" s="165">
        <v>3872.6</v>
      </c>
      <c r="G15" s="166">
        <v>15.981346979201055</v>
      </c>
      <c r="H15" s="165">
        <v>7745.2</v>
      </c>
      <c r="I15" s="166">
        <v>31.96269395840211</v>
      </c>
      <c r="J15" s="167">
        <v>23236</v>
      </c>
      <c r="K15" s="168">
        <v>11617.8</v>
      </c>
      <c r="L15" s="169">
        <v>49.999139266655185</v>
      </c>
    </row>
    <row r="16" spans="1:12" ht="12.75">
      <c r="A16" s="157" t="s">
        <v>70</v>
      </c>
      <c r="B16" s="158" t="s">
        <v>129</v>
      </c>
      <c r="C16" s="163" t="s">
        <v>126</v>
      </c>
      <c r="D16" s="163" t="s">
        <v>130</v>
      </c>
      <c r="E16" s="164">
        <v>1161</v>
      </c>
      <c r="F16" s="165">
        <v>0</v>
      </c>
      <c r="G16" s="166">
        <v>0</v>
      </c>
      <c r="H16" s="165">
        <v>214.64</v>
      </c>
      <c r="I16" s="166">
        <v>18.487510766580534</v>
      </c>
      <c r="J16" s="167">
        <v>995</v>
      </c>
      <c r="K16" s="168">
        <v>214.64</v>
      </c>
      <c r="L16" s="169">
        <v>21.57185929648241</v>
      </c>
    </row>
    <row r="17" spans="1:12" ht="13.5" thickBot="1">
      <c r="A17" s="170" t="s">
        <v>70</v>
      </c>
      <c r="B17" s="171" t="s">
        <v>131</v>
      </c>
      <c r="C17" s="172" t="s">
        <v>126</v>
      </c>
      <c r="D17" s="172" t="s">
        <v>132</v>
      </c>
      <c r="E17" s="173">
        <v>31036</v>
      </c>
      <c r="F17" s="174">
        <v>6069.65</v>
      </c>
      <c r="G17" s="175">
        <v>19.556805000644413</v>
      </c>
      <c r="H17" s="174">
        <v>8355.08</v>
      </c>
      <c r="I17" s="175">
        <v>26.92060832581518</v>
      </c>
      <c r="J17" s="176">
        <v>24372</v>
      </c>
      <c r="K17" s="177">
        <v>8595.08</v>
      </c>
      <c r="L17" s="178">
        <v>35.26620712292795</v>
      </c>
    </row>
    <row r="18" spans="1:12" ht="13.5" thickBot="1">
      <c r="A18" s="179"/>
      <c r="B18" s="197"/>
      <c r="C18" s="181" t="s">
        <v>120</v>
      </c>
      <c r="D18" s="181"/>
      <c r="E18" s="182">
        <v>358627</v>
      </c>
      <c r="F18" s="183">
        <v>51484.72</v>
      </c>
      <c r="G18" s="184">
        <v>14.356063542343438</v>
      </c>
      <c r="H18" s="183">
        <v>106227</v>
      </c>
      <c r="I18" s="184">
        <v>29.620469178282725</v>
      </c>
      <c r="J18" s="185">
        <v>346311</v>
      </c>
      <c r="K18" s="198">
        <v>149929.9</v>
      </c>
      <c r="L18" s="187">
        <v>43.293427006361334</v>
      </c>
    </row>
    <row r="19" spans="1:12" ht="12.75">
      <c r="A19" s="331" t="s">
        <v>110</v>
      </c>
      <c r="B19" s="332"/>
      <c r="C19" s="188"/>
      <c r="D19" s="188"/>
      <c r="E19" s="189"/>
      <c r="F19" s="190"/>
      <c r="G19" s="190"/>
      <c r="H19" s="190"/>
      <c r="I19" s="189"/>
      <c r="J19" s="191"/>
      <c r="K19" s="192"/>
      <c r="L19" s="193"/>
    </row>
    <row r="20" spans="1:12" ht="14.25">
      <c r="A20" s="157" t="s">
        <v>129</v>
      </c>
      <c r="B20" s="158"/>
      <c r="C20" s="335" t="s">
        <v>133</v>
      </c>
      <c r="D20" s="337"/>
      <c r="E20" s="164"/>
      <c r="F20" s="165"/>
      <c r="G20" s="165"/>
      <c r="H20" s="165"/>
      <c r="I20" s="164"/>
      <c r="J20" s="199"/>
      <c r="K20" s="168"/>
      <c r="L20" s="195"/>
    </row>
    <row r="21" spans="1:12" ht="12.75">
      <c r="A21" s="157" t="s">
        <v>134</v>
      </c>
      <c r="B21" s="158" t="s">
        <v>112</v>
      </c>
      <c r="C21" s="163" t="s">
        <v>135</v>
      </c>
      <c r="D21" s="163" t="s">
        <v>136</v>
      </c>
      <c r="E21" s="164">
        <v>524266</v>
      </c>
      <c r="F21" s="165">
        <v>112528.35</v>
      </c>
      <c r="G21" s="166">
        <v>21.463980116963526</v>
      </c>
      <c r="H21" s="165">
        <v>211845.84</v>
      </c>
      <c r="I21" s="166">
        <v>40.408082919739215</v>
      </c>
      <c r="J21" s="167">
        <v>409188</v>
      </c>
      <c r="K21" s="168">
        <v>237519.32</v>
      </c>
      <c r="L21" s="169">
        <v>58.04650185244924</v>
      </c>
    </row>
    <row r="22" spans="1:12" ht="12.75">
      <c r="A22" s="157" t="s">
        <v>134</v>
      </c>
      <c r="B22" s="158" t="s">
        <v>121</v>
      </c>
      <c r="C22" s="163" t="s">
        <v>135</v>
      </c>
      <c r="D22" s="163" t="s">
        <v>137</v>
      </c>
      <c r="E22" s="164">
        <v>1421032</v>
      </c>
      <c r="F22" s="165">
        <v>380440.63</v>
      </c>
      <c r="G22" s="166">
        <v>26.772136728799918</v>
      </c>
      <c r="H22" s="165">
        <v>584339.88</v>
      </c>
      <c r="I22" s="166">
        <v>41.12081079103074</v>
      </c>
      <c r="J22" s="167">
        <v>1461092</v>
      </c>
      <c r="K22" s="168">
        <v>679028.18</v>
      </c>
      <c r="L22" s="169">
        <v>46.47401943204124</v>
      </c>
    </row>
    <row r="23" spans="1:12" ht="12.75">
      <c r="A23" s="157" t="s">
        <v>134</v>
      </c>
      <c r="B23" s="158" t="s">
        <v>129</v>
      </c>
      <c r="C23" s="163" t="s">
        <v>135</v>
      </c>
      <c r="D23" s="163" t="s">
        <v>138</v>
      </c>
      <c r="E23" s="164">
        <v>8298</v>
      </c>
      <c r="F23" s="165">
        <v>3319.08</v>
      </c>
      <c r="G23" s="166">
        <v>39.99855386840203</v>
      </c>
      <c r="H23" s="165">
        <v>7223.28</v>
      </c>
      <c r="I23" s="166">
        <v>87.04844540853217</v>
      </c>
      <c r="J23" s="167">
        <v>8298</v>
      </c>
      <c r="K23" s="168">
        <v>7942.64</v>
      </c>
      <c r="L23" s="169">
        <v>95.7175222945288</v>
      </c>
    </row>
    <row r="24" spans="1:12" ht="12.75">
      <c r="A24" s="157" t="s">
        <v>134</v>
      </c>
      <c r="B24" s="158" t="s">
        <v>131</v>
      </c>
      <c r="C24" s="163" t="s">
        <v>135</v>
      </c>
      <c r="D24" s="163" t="s">
        <v>139</v>
      </c>
      <c r="E24" s="164">
        <v>2888</v>
      </c>
      <c r="F24" s="165">
        <v>576.1</v>
      </c>
      <c r="G24" s="166">
        <v>19.948060941828256</v>
      </c>
      <c r="H24" s="165">
        <v>986.86</v>
      </c>
      <c r="I24" s="166">
        <v>34.171052631578945</v>
      </c>
      <c r="J24" s="167">
        <v>2722</v>
      </c>
      <c r="K24" s="168">
        <v>986.86</v>
      </c>
      <c r="L24" s="169">
        <v>36.25495958853784</v>
      </c>
    </row>
    <row r="25" spans="1:12" ht="12.75">
      <c r="A25" s="157" t="s">
        <v>134</v>
      </c>
      <c r="B25" s="158" t="s">
        <v>140</v>
      </c>
      <c r="C25" s="163" t="s">
        <v>135</v>
      </c>
      <c r="D25" s="163" t="s">
        <v>141</v>
      </c>
      <c r="E25" s="164">
        <v>8330</v>
      </c>
      <c r="F25" s="165">
        <v>1253.28</v>
      </c>
      <c r="G25" s="166">
        <v>15.045378151260506</v>
      </c>
      <c r="H25" s="165">
        <v>2046.58</v>
      </c>
      <c r="I25" s="166">
        <v>24.568787515006</v>
      </c>
      <c r="J25" s="167">
        <v>7902</v>
      </c>
      <c r="K25" s="168">
        <v>2459.71</v>
      </c>
      <c r="L25" s="169">
        <v>31.127689192609466</v>
      </c>
    </row>
    <row r="26" spans="1:12" ht="12.75">
      <c r="A26" s="157" t="s">
        <v>134</v>
      </c>
      <c r="B26" s="158" t="s">
        <v>142</v>
      </c>
      <c r="C26" s="163" t="s">
        <v>135</v>
      </c>
      <c r="D26" s="163" t="s">
        <v>143</v>
      </c>
      <c r="E26" s="164">
        <v>18091</v>
      </c>
      <c r="F26" s="165">
        <v>3499.12</v>
      </c>
      <c r="G26" s="166">
        <v>19.341772151898734</v>
      </c>
      <c r="H26" s="165">
        <v>5621.21</v>
      </c>
      <c r="I26" s="166">
        <v>31.071858935382235</v>
      </c>
      <c r="J26" s="167">
        <v>17095</v>
      </c>
      <c r="K26" s="168">
        <v>5833.25</v>
      </c>
      <c r="L26" s="169">
        <v>34.122550453348936</v>
      </c>
    </row>
    <row r="27" spans="1:12" ht="12.75">
      <c r="A27" s="157" t="s">
        <v>144</v>
      </c>
      <c r="B27" s="158" t="s">
        <v>112</v>
      </c>
      <c r="C27" s="163" t="s">
        <v>145</v>
      </c>
      <c r="D27" s="163" t="s">
        <v>146</v>
      </c>
      <c r="E27" s="164">
        <v>96893</v>
      </c>
      <c r="F27" s="165">
        <v>15347.98</v>
      </c>
      <c r="G27" s="166">
        <v>15.840132930139431</v>
      </c>
      <c r="H27" s="165">
        <v>25487.31</v>
      </c>
      <c r="I27" s="166">
        <v>26.30459372710103</v>
      </c>
      <c r="J27" s="167">
        <v>96893</v>
      </c>
      <c r="K27" s="168">
        <v>29817.93</v>
      </c>
      <c r="L27" s="169">
        <v>30.77408068694333</v>
      </c>
    </row>
    <row r="28" spans="1:12" ht="12.75">
      <c r="A28" s="157" t="s">
        <v>144</v>
      </c>
      <c r="B28" s="158" t="s">
        <v>121</v>
      </c>
      <c r="C28" s="163" t="s">
        <v>145</v>
      </c>
      <c r="D28" s="163" t="s">
        <v>147</v>
      </c>
      <c r="E28" s="164">
        <v>216258</v>
      </c>
      <c r="F28" s="165">
        <v>54043.33</v>
      </c>
      <c r="G28" s="166">
        <v>24.990210766769323</v>
      </c>
      <c r="H28" s="165">
        <v>107533.8</v>
      </c>
      <c r="I28" s="166">
        <v>49.7247731875815</v>
      </c>
      <c r="J28" s="167">
        <v>216258</v>
      </c>
      <c r="K28" s="168">
        <v>108107.12</v>
      </c>
      <c r="L28" s="169">
        <v>49.98988245521553</v>
      </c>
    </row>
    <row r="29" spans="1:12" ht="12.75">
      <c r="A29" s="157" t="s">
        <v>144</v>
      </c>
      <c r="B29" s="158" t="s">
        <v>129</v>
      </c>
      <c r="C29" s="163" t="s">
        <v>145</v>
      </c>
      <c r="D29" s="163" t="s">
        <v>148</v>
      </c>
      <c r="E29" s="164">
        <v>10624</v>
      </c>
      <c r="F29" s="165">
        <v>2014.09</v>
      </c>
      <c r="G29" s="166">
        <v>18.957925451807228</v>
      </c>
      <c r="H29" s="165">
        <v>3204.65</v>
      </c>
      <c r="I29" s="166">
        <v>30.164250753012052</v>
      </c>
      <c r="J29" s="167">
        <v>10624</v>
      </c>
      <c r="K29" s="168">
        <v>3606.81</v>
      </c>
      <c r="L29" s="169">
        <v>33.9496423192771</v>
      </c>
    </row>
    <row r="30" spans="1:12" ht="12.75">
      <c r="A30" s="157" t="s">
        <v>67</v>
      </c>
      <c r="B30" s="158" t="s">
        <v>112</v>
      </c>
      <c r="C30" s="163" t="s">
        <v>101</v>
      </c>
      <c r="D30" s="163" t="s">
        <v>149</v>
      </c>
      <c r="E30" s="164">
        <v>8299</v>
      </c>
      <c r="F30" s="165">
        <v>3316.02</v>
      </c>
      <c r="G30" s="166">
        <v>39.95686227256296</v>
      </c>
      <c r="H30" s="165">
        <v>2404.23</v>
      </c>
      <c r="I30" s="166">
        <v>28.970116881551995</v>
      </c>
      <c r="J30" s="167">
        <v>8299</v>
      </c>
      <c r="K30" s="168">
        <v>3087.21</v>
      </c>
      <c r="L30" s="169">
        <v>37.19978310639836</v>
      </c>
    </row>
    <row r="31" spans="1:12" ht="12.75">
      <c r="A31" s="157" t="s">
        <v>67</v>
      </c>
      <c r="B31" s="158" t="s">
        <v>121</v>
      </c>
      <c r="C31" s="163" t="s">
        <v>101</v>
      </c>
      <c r="D31" s="163" t="s">
        <v>306</v>
      </c>
      <c r="E31" s="164">
        <v>13277</v>
      </c>
      <c r="F31" s="165">
        <v>4389.33</v>
      </c>
      <c r="G31" s="166">
        <v>33.05965202982601</v>
      </c>
      <c r="H31" s="165">
        <v>5865.14</v>
      </c>
      <c r="I31" s="166">
        <v>44.17519017850418</v>
      </c>
      <c r="J31" s="167">
        <v>13277</v>
      </c>
      <c r="K31" s="168">
        <v>7901.77</v>
      </c>
      <c r="L31" s="169">
        <v>59.51472471190782</v>
      </c>
    </row>
    <row r="32" spans="1:12" ht="12.75">
      <c r="A32" s="157" t="s">
        <v>68</v>
      </c>
      <c r="B32" s="158"/>
      <c r="C32" s="163" t="s">
        <v>150</v>
      </c>
      <c r="D32" s="163"/>
      <c r="E32" s="200">
        <v>991004</v>
      </c>
      <c r="F32" s="201">
        <v>600538.84</v>
      </c>
      <c r="G32" s="166">
        <v>60.59903289996811</v>
      </c>
      <c r="H32" s="201">
        <v>603394.96</v>
      </c>
      <c r="I32" s="166">
        <v>60.88723758935382</v>
      </c>
      <c r="J32" s="167">
        <v>941437</v>
      </c>
      <c r="K32" s="168">
        <v>629975.01</v>
      </c>
      <c r="L32" s="169">
        <v>66.91632153824419</v>
      </c>
    </row>
    <row r="33" spans="1:12" ht="12.75">
      <c r="A33" s="157" t="s">
        <v>151</v>
      </c>
      <c r="B33" s="158" t="s">
        <v>112</v>
      </c>
      <c r="C33" s="163" t="s">
        <v>152</v>
      </c>
      <c r="D33" s="163" t="s">
        <v>153</v>
      </c>
      <c r="E33" s="164">
        <v>76678</v>
      </c>
      <c r="F33" s="165">
        <v>10724.22</v>
      </c>
      <c r="G33" s="166">
        <v>13.986045541093924</v>
      </c>
      <c r="H33" s="165">
        <v>27042.81</v>
      </c>
      <c r="I33" s="166">
        <v>35.26801690184929</v>
      </c>
      <c r="J33" s="167">
        <v>64821</v>
      </c>
      <c r="K33" s="168">
        <v>35210.29</v>
      </c>
      <c r="L33" s="169">
        <v>54.31926381882415</v>
      </c>
    </row>
    <row r="34" spans="1:12" ht="12.75">
      <c r="A34" s="157" t="s">
        <v>151</v>
      </c>
      <c r="B34" s="158" t="s">
        <v>121</v>
      </c>
      <c r="C34" s="163" t="s">
        <v>152</v>
      </c>
      <c r="D34" s="163" t="s">
        <v>154</v>
      </c>
      <c r="E34" s="164">
        <v>65392</v>
      </c>
      <c r="F34" s="165">
        <v>1609.23</v>
      </c>
      <c r="G34" s="166">
        <v>2.4608973574749204</v>
      </c>
      <c r="H34" s="165">
        <v>1609.23</v>
      </c>
      <c r="I34" s="166">
        <v>2.4608973574749204</v>
      </c>
      <c r="J34" s="167">
        <v>62073</v>
      </c>
      <c r="K34" s="168">
        <v>1609.23</v>
      </c>
      <c r="L34" s="169">
        <v>2.592479822144894</v>
      </c>
    </row>
    <row r="35" spans="1:12" ht="13.5" thickBot="1">
      <c r="A35" s="170" t="s">
        <v>151</v>
      </c>
      <c r="B35" s="171" t="s">
        <v>129</v>
      </c>
      <c r="C35" s="172" t="s">
        <v>152</v>
      </c>
      <c r="D35" s="172" t="s">
        <v>155</v>
      </c>
      <c r="E35" s="173">
        <v>35849</v>
      </c>
      <c r="F35" s="174">
        <v>0</v>
      </c>
      <c r="G35" s="175">
        <v>0</v>
      </c>
      <c r="H35" s="174">
        <v>0</v>
      </c>
      <c r="I35" s="175">
        <v>0</v>
      </c>
      <c r="J35" s="176">
        <v>35849</v>
      </c>
      <c r="K35" s="177">
        <v>0</v>
      </c>
      <c r="L35" s="178">
        <v>0</v>
      </c>
    </row>
    <row r="36" spans="1:12" ht="13.5" thickBot="1">
      <c r="A36" s="179"/>
      <c r="B36" s="197"/>
      <c r="C36" s="181" t="s">
        <v>120</v>
      </c>
      <c r="D36" s="181"/>
      <c r="E36" s="182">
        <v>3497179</v>
      </c>
      <c r="F36" s="183">
        <v>1193599.6</v>
      </c>
      <c r="G36" s="184">
        <v>34.130354780238584</v>
      </c>
      <c r="H36" s="183">
        <v>1588605.78</v>
      </c>
      <c r="I36" s="184">
        <v>45.42534940304743</v>
      </c>
      <c r="J36" s="185">
        <v>3355828</v>
      </c>
      <c r="K36" s="198">
        <v>1753085.33</v>
      </c>
      <c r="L36" s="187">
        <v>52.240023326582886</v>
      </c>
    </row>
    <row r="37" spans="1:12" ht="12.75">
      <c r="A37" s="202"/>
      <c r="B37" s="203"/>
      <c r="C37" s="204"/>
      <c r="D37" s="204"/>
      <c r="E37" s="205"/>
      <c r="F37" s="205"/>
      <c r="G37" s="205"/>
      <c r="H37" s="205"/>
      <c r="I37" s="205"/>
      <c r="J37" s="205"/>
      <c r="K37" s="145"/>
      <c r="L37" s="145"/>
    </row>
    <row r="38" spans="1:12" ht="12.75">
      <c r="A38" s="202"/>
      <c r="B38" s="203"/>
      <c r="C38" s="204"/>
      <c r="D38" s="204"/>
      <c r="E38" s="205"/>
      <c r="F38" s="205"/>
      <c r="G38" s="205"/>
      <c r="H38" s="205"/>
      <c r="I38" s="205"/>
      <c r="J38" s="205"/>
      <c r="K38" s="145"/>
      <c r="L38" s="145"/>
    </row>
    <row r="39" spans="1:12" ht="13.5" thickBot="1">
      <c r="A39" s="202"/>
      <c r="B39" s="203"/>
      <c r="C39" s="204"/>
      <c r="D39" s="204"/>
      <c r="E39" s="205"/>
      <c r="F39" s="205"/>
      <c r="G39" s="205"/>
      <c r="H39" s="205"/>
      <c r="I39" s="205"/>
      <c r="J39" s="205"/>
      <c r="K39" s="145"/>
      <c r="L39" s="145"/>
    </row>
    <row r="40" spans="1:12" ht="38.25">
      <c r="A40" s="329" t="s">
        <v>110</v>
      </c>
      <c r="B40" s="333"/>
      <c r="C40" s="151"/>
      <c r="D40" s="151"/>
      <c r="E40" s="152" t="s">
        <v>111</v>
      </c>
      <c r="F40" s="152" t="s">
        <v>320</v>
      </c>
      <c r="G40" s="153" t="s">
        <v>304</v>
      </c>
      <c r="H40" s="152" t="s">
        <v>321</v>
      </c>
      <c r="I40" s="206" t="s">
        <v>304</v>
      </c>
      <c r="J40" s="154" t="s">
        <v>335</v>
      </c>
      <c r="K40" s="155" t="s">
        <v>337</v>
      </c>
      <c r="L40" s="156" t="s">
        <v>304</v>
      </c>
    </row>
    <row r="41" spans="1:12" ht="14.25">
      <c r="A41" s="157" t="s">
        <v>131</v>
      </c>
      <c r="B41" s="207"/>
      <c r="C41" s="335" t="s">
        <v>156</v>
      </c>
      <c r="D41" s="337"/>
      <c r="E41" s="208"/>
      <c r="F41" s="208"/>
      <c r="G41" s="208"/>
      <c r="H41" s="208"/>
      <c r="I41" s="208"/>
      <c r="J41" s="209"/>
      <c r="K41" s="210"/>
      <c r="L41" s="211"/>
    </row>
    <row r="42" spans="1:12" ht="12.75">
      <c r="A42" s="157" t="s">
        <v>71</v>
      </c>
      <c r="B42" s="212" t="s">
        <v>112</v>
      </c>
      <c r="C42" s="163" t="s">
        <v>157</v>
      </c>
      <c r="D42" s="163" t="s">
        <v>158</v>
      </c>
      <c r="E42" s="164">
        <v>27086</v>
      </c>
      <c r="F42" s="165">
        <v>5663.96</v>
      </c>
      <c r="G42" s="166">
        <v>20.911024145314926</v>
      </c>
      <c r="H42" s="165">
        <v>10344.9</v>
      </c>
      <c r="I42" s="166">
        <v>38.192793324964924</v>
      </c>
      <c r="J42" s="167">
        <v>25758</v>
      </c>
      <c r="K42" s="168">
        <v>13296.81</v>
      </c>
      <c r="L42" s="169">
        <v>51.62205916608432</v>
      </c>
    </row>
    <row r="43" spans="1:12" ht="12.75">
      <c r="A43" s="157" t="s">
        <v>71</v>
      </c>
      <c r="B43" s="212" t="s">
        <v>121</v>
      </c>
      <c r="C43" s="163" t="s">
        <v>157</v>
      </c>
      <c r="D43" s="163" t="s">
        <v>159</v>
      </c>
      <c r="E43" s="164">
        <v>41493</v>
      </c>
      <c r="F43" s="165">
        <v>9856.42</v>
      </c>
      <c r="G43" s="166">
        <v>23.754416407586824</v>
      </c>
      <c r="H43" s="165">
        <v>16489.39</v>
      </c>
      <c r="I43" s="166">
        <v>39.74017304123587</v>
      </c>
      <c r="J43" s="167">
        <v>45832</v>
      </c>
      <c r="K43" s="168">
        <v>19741.75</v>
      </c>
      <c r="L43" s="169">
        <v>43.074162157444576</v>
      </c>
    </row>
    <row r="44" spans="1:12" ht="12.75">
      <c r="A44" s="157" t="s">
        <v>71</v>
      </c>
      <c r="B44" s="212" t="s">
        <v>129</v>
      </c>
      <c r="C44" s="163" t="s">
        <v>157</v>
      </c>
      <c r="D44" s="163" t="s">
        <v>160</v>
      </c>
      <c r="E44" s="164">
        <v>19418</v>
      </c>
      <c r="F44" s="165">
        <v>9168.13</v>
      </c>
      <c r="G44" s="166">
        <v>47.214594705942936</v>
      </c>
      <c r="H44" s="165">
        <v>14591.27</v>
      </c>
      <c r="I44" s="166">
        <v>75.14301163868575</v>
      </c>
      <c r="J44" s="167">
        <v>35634</v>
      </c>
      <c r="K44" s="168">
        <v>17383.66</v>
      </c>
      <c r="L44" s="169">
        <v>48.78391423920974</v>
      </c>
    </row>
    <row r="45" spans="1:12" ht="12.75">
      <c r="A45" s="157" t="s">
        <v>71</v>
      </c>
      <c r="B45" s="212" t="s">
        <v>131</v>
      </c>
      <c r="C45" s="163" t="s">
        <v>157</v>
      </c>
      <c r="D45" s="163" t="s">
        <v>161</v>
      </c>
      <c r="E45" s="164">
        <v>58288</v>
      </c>
      <c r="F45" s="165">
        <v>19495.4</v>
      </c>
      <c r="G45" s="166">
        <v>33.446678561625035</v>
      </c>
      <c r="H45" s="165">
        <v>32109.06</v>
      </c>
      <c r="I45" s="166">
        <v>55.086913258303596</v>
      </c>
      <c r="J45" s="167">
        <v>90953</v>
      </c>
      <c r="K45" s="168">
        <v>40136.16</v>
      </c>
      <c r="L45" s="169">
        <v>44.12846195287676</v>
      </c>
    </row>
    <row r="46" spans="1:12" ht="12.75">
      <c r="A46" s="157" t="s">
        <v>71</v>
      </c>
      <c r="B46" s="212" t="s">
        <v>140</v>
      </c>
      <c r="C46" s="163" t="s">
        <v>157</v>
      </c>
      <c r="D46" s="163" t="s">
        <v>307</v>
      </c>
      <c r="E46" s="164">
        <v>0</v>
      </c>
      <c r="F46" s="165">
        <v>2345.88</v>
      </c>
      <c r="G46" s="166">
        <v>0</v>
      </c>
      <c r="H46" s="165">
        <v>36263.36</v>
      </c>
      <c r="I46" s="166">
        <v>0</v>
      </c>
      <c r="J46" s="167">
        <v>34352</v>
      </c>
      <c r="K46" s="168">
        <v>36263.36</v>
      </c>
      <c r="L46" s="169">
        <v>105.56404285048906</v>
      </c>
    </row>
    <row r="47" spans="1:12" ht="12.75">
      <c r="A47" s="157" t="s">
        <v>71</v>
      </c>
      <c r="B47" s="212" t="s">
        <v>142</v>
      </c>
      <c r="C47" s="163" t="s">
        <v>322</v>
      </c>
      <c r="D47" s="163" t="s">
        <v>323</v>
      </c>
      <c r="E47" s="164">
        <v>0</v>
      </c>
      <c r="F47" s="165">
        <v>0</v>
      </c>
      <c r="G47" s="166">
        <v>0</v>
      </c>
      <c r="H47" s="165">
        <v>0</v>
      </c>
      <c r="I47" s="166">
        <v>0</v>
      </c>
      <c r="J47" s="167">
        <v>22943</v>
      </c>
      <c r="K47" s="168">
        <v>7623.46</v>
      </c>
      <c r="L47" s="169">
        <v>33.227825480538726</v>
      </c>
    </row>
    <row r="48" spans="1:12" ht="12.75">
      <c r="A48" s="157" t="s">
        <v>82</v>
      </c>
      <c r="B48" s="212" t="s">
        <v>112</v>
      </c>
      <c r="C48" s="163" t="s">
        <v>162</v>
      </c>
      <c r="D48" s="163" t="s">
        <v>163</v>
      </c>
      <c r="E48" s="164">
        <v>80628</v>
      </c>
      <c r="F48" s="165">
        <v>7367.61</v>
      </c>
      <c r="G48" s="166">
        <v>9.137780919779729</v>
      </c>
      <c r="H48" s="165">
        <v>12545.08</v>
      </c>
      <c r="I48" s="166">
        <v>15.559210199930545</v>
      </c>
      <c r="J48" s="167">
        <v>55613</v>
      </c>
      <c r="K48" s="168">
        <v>14235.95</v>
      </c>
      <c r="L48" s="169">
        <v>25.5982414183734</v>
      </c>
    </row>
    <row r="49" spans="1:12" ht="12.75">
      <c r="A49" s="157" t="s">
        <v>82</v>
      </c>
      <c r="B49" s="212" t="s">
        <v>121</v>
      </c>
      <c r="C49" s="163" t="s">
        <v>162</v>
      </c>
      <c r="D49" s="163" t="s">
        <v>164</v>
      </c>
      <c r="E49" s="164">
        <v>2821</v>
      </c>
      <c r="F49" s="165">
        <v>0</v>
      </c>
      <c r="G49" s="166">
        <v>0</v>
      </c>
      <c r="H49" s="165">
        <v>0</v>
      </c>
      <c r="I49" s="166">
        <v>0</v>
      </c>
      <c r="J49" s="167">
        <v>2821</v>
      </c>
      <c r="K49" s="168">
        <v>0</v>
      </c>
      <c r="L49" s="169">
        <v>0</v>
      </c>
    </row>
    <row r="50" spans="1:12" ht="12.75">
      <c r="A50" s="157" t="s">
        <v>82</v>
      </c>
      <c r="B50" s="212" t="s">
        <v>129</v>
      </c>
      <c r="C50" s="163" t="s">
        <v>162</v>
      </c>
      <c r="D50" s="163" t="s">
        <v>165</v>
      </c>
      <c r="E50" s="164">
        <v>9958</v>
      </c>
      <c r="F50" s="165">
        <v>0</v>
      </c>
      <c r="G50" s="166">
        <v>0</v>
      </c>
      <c r="H50" s="165">
        <v>0</v>
      </c>
      <c r="I50" s="166">
        <v>0</v>
      </c>
      <c r="J50" s="167">
        <v>9958</v>
      </c>
      <c r="K50" s="168">
        <v>0</v>
      </c>
      <c r="L50" s="169">
        <v>0</v>
      </c>
    </row>
    <row r="51" spans="1:12" ht="12.75">
      <c r="A51" s="157" t="s">
        <v>82</v>
      </c>
      <c r="B51" s="212" t="s">
        <v>131</v>
      </c>
      <c r="C51" s="163" t="s">
        <v>162</v>
      </c>
      <c r="D51" s="163" t="s">
        <v>166</v>
      </c>
      <c r="E51" s="213">
        <v>16597</v>
      </c>
      <c r="F51" s="196">
        <v>0</v>
      </c>
      <c r="G51" s="166">
        <v>0</v>
      </c>
      <c r="H51" s="196">
        <v>0</v>
      </c>
      <c r="I51" s="166">
        <v>0</v>
      </c>
      <c r="J51" s="167">
        <v>0</v>
      </c>
      <c r="K51" s="168">
        <v>0</v>
      </c>
      <c r="L51" s="169">
        <v>0</v>
      </c>
    </row>
    <row r="52" spans="1:12" ht="12.75">
      <c r="A52" s="157" t="s">
        <v>82</v>
      </c>
      <c r="B52" s="212" t="s">
        <v>140</v>
      </c>
      <c r="C52" s="163" t="s">
        <v>162</v>
      </c>
      <c r="D52" s="163" t="s">
        <v>167</v>
      </c>
      <c r="E52" s="164">
        <v>10722</v>
      </c>
      <c r="F52" s="165">
        <v>2643.42</v>
      </c>
      <c r="G52" s="166">
        <v>24.65416899832121</v>
      </c>
      <c r="H52" s="165">
        <v>4102.36</v>
      </c>
      <c r="I52" s="166">
        <v>38.26114530871106</v>
      </c>
      <c r="J52" s="167">
        <v>10722</v>
      </c>
      <c r="K52" s="168">
        <v>4355.76</v>
      </c>
      <c r="L52" s="169">
        <v>40.62451035254617</v>
      </c>
    </row>
    <row r="53" spans="1:12" ht="12.75">
      <c r="A53" s="157" t="s">
        <v>82</v>
      </c>
      <c r="B53" s="212" t="s">
        <v>142</v>
      </c>
      <c r="C53" s="163" t="s">
        <v>162</v>
      </c>
      <c r="D53" s="163" t="s">
        <v>168</v>
      </c>
      <c r="E53" s="164">
        <v>3985</v>
      </c>
      <c r="F53" s="165">
        <v>847.82</v>
      </c>
      <c r="G53" s="166">
        <v>21.275282308657467</v>
      </c>
      <c r="H53" s="165">
        <v>1695.64</v>
      </c>
      <c r="I53" s="166">
        <v>42.55056461731493</v>
      </c>
      <c r="J53" s="167">
        <v>3985</v>
      </c>
      <c r="K53" s="168">
        <v>1695.64</v>
      </c>
      <c r="L53" s="169">
        <v>42.55056461731493</v>
      </c>
    </row>
    <row r="54" spans="1:12" ht="12.75">
      <c r="A54" s="157" t="s">
        <v>82</v>
      </c>
      <c r="B54" s="212" t="s">
        <v>169</v>
      </c>
      <c r="C54" s="163" t="s">
        <v>162</v>
      </c>
      <c r="D54" s="163" t="s">
        <v>170</v>
      </c>
      <c r="E54" s="164">
        <v>8863</v>
      </c>
      <c r="F54" s="165">
        <v>287.12</v>
      </c>
      <c r="G54" s="166">
        <v>3.2395351461130546</v>
      </c>
      <c r="H54" s="165">
        <v>2993.86</v>
      </c>
      <c r="I54" s="166">
        <v>33.77930723231412</v>
      </c>
      <c r="J54" s="167">
        <v>8420</v>
      </c>
      <c r="K54" s="168">
        <v>3462.73</v>
      </c>
      <c r="L54" s="169">
        <v>41.125059382422805</v>
      </c>
    </row>
    <row r="55" spans="1:12" ht="12.75">
      <c r="A55" s="157" t="s">
        <v>82</v>
      </c>
      <c r="B55" s="212" t="s">
        <v>171</v>
      </c>
      <c r="C55" s="163" t="s">
        <v>162</v>
      </c>
      <c r="D55" s="163" t="s">
        <v>172</v>
      </c>
      <c r="E55" s="164">
        <v>35451</v>
      </c>
      <c r="F55" s="165">
        <v>10244.41</v>
      </c>
      <c r="G55" s="166">
        <v>28.8973794815379</v>
      </c>
      <c r="H55" s="165">
        <v>14848.9</v>
      </c>
      <c r="I55" s="166">
        <v>41.88570139065189</v>
      </c>
      <c r="J55" s="167">
        <v>35119</v>
      </c>
      <c r="K55" s="168">
        <v>16891.32</v>
      </c>
      <c r="L55" s="169">
        <v>48.09738318289245</v>
      </c>
    </row>
    <row r="56" spans="1:12" ht="12.75">
      <c r="A56" s="157" t="s">
        <v>82</v>
      </c>
      <c r="B56" s="212" t="s">
        <v>216</v>
      </c>
      <c r="C56" s="163" t="s">
        <v>162</v>
      </c>
      <c r="D56" s="163" t="s">
        <v>302</v>
      </c>
      <c r="E56" s="164">
        <v>0</v>
      </c>
      <c r="F56" s="165">
        <v>2489543.91</v>
      </c>
      <c r="G56" s="166">
        <v>0</v>
      </c>
      <c r="H56" s="165">
        <v>2489543.91</v>
      </c>
      <c r="I56" s="166">
        <v>0</v>
      </c>
      <c r="J56" s="167">
        <v>5448981</v>
      </c>
      <c r="K56" s="168">
        <v>2489543.91</v>
      </c>
      <c r="L56" s="169">
        <v>45.688247215396785</v>
      </c>
    </row>
    <row r="57" spans="1:12" ht="13.5" thickBot="1">
      <c r="A57" s="170" t="s">
        <v>82</v>
      </c>
      <c r="B57" s="214" t="s">
        <v>233</v>
      </c>
      <c r="C57" s="172" t="s">
        <v>162</v>
      </c>
      <c r="D57" s="172" t="s">
        <v>336</v>
      </c>
      <c r="E57" s="173">
        <v>0</v>
      </c>
      <c r="F57" s="174">
        <v>0</v>
      </c>
      <c r="G57" s="175">
        <v>0</v>
      </c>
      <c r="H57" s="174">
        <v>0</v>
      </c>
      <c r="I57" s="175">
        <v>0</v>
      </c>
      <c r="J57" s="176">
        <v>12000</v>
      </c>
      <c r="K57" s="177">
        <v>0</v>
      </c>
      <c r="L57" s="178">
        <v>0</v>
      </c>
    </row>
    <row r="58" spans="1:12" ht="13.5" thickBot="1">
      <c r="A58" s="179"/>
      <c r="B58" s="197"/>
      <c r="C58" s="181" t="s">
        <v>120</v>
      </c>
      <c r="D58" s="181"/>
      <c r="E58" s="182">
        <v>315310</v>
      </c>
      <c r="F58" s="183">
        <v>2557464.08</v>
      </c>
      <c r="G58" s="184">
        <v>811.0951381180425</v>
      </c>
      <c r="H58" s="183">
        <v>2635527.73</v>
      </c>
      <c r="I58" s="184">
        <v>835.8528844629095</v>
      </c>
      <c r="J58" s="185">
        <v>5843091</v>
      </c>
      <c r="K58" s="198">
        <v>2664630.51</v>
      </c>
      <c r="L58" s="187">
        <v>45.603097915127464</v>
      </c>
    </row>
    <row r="59" spans="1:12" ht="12.75">
      <c r="A59" s="331" t="s">
        <v>110</v>
      </c>
      <c r="B59" s="334"/>
      <c r="C59" s="188"/>
      <c r="D59" s="188"/>
      <c r="E59" s="189"/>
      <c r="F59" s="190"/>
      <c r="G59" s="190"/>
      <c r="H59" s="190"/>
      <c r="I59" s="190"/>
      <c r="J59" s="191"/>
      <c r="K59" s="192"/>
      <c r="L59" s="215"/>
    </row>
    <row r="60" spans="1:12" ht="14.25">
      <c r="A60" s="157" t="s">
        <v>140</v>
      </c>
      <c r="B60" s="212"/>
      <c r="C60" s="335" t="s">
        <v>173</v>
      </c>
      <c r="D60" s="337"/>
      <c r="E60" s="164"/>
      <c r="F60" s="165"/>
      <c r="G60" s="165"/>
      <c r="H60" s="165"/>
      <c r="I60" s="165"/>
      <c r="J60" s="199"/>
      <c r="K60" s="168"/>
      <c r="L60" s="169"/>
    </row>
    <row r="61" spans="1:12" ht="12.75">
      <c r="A61" s="157" t="s">
        <v>174</v>
      </c>
      <c r="B61" s="212" t="s">
        <v>112</v>
      </c>
      <c r="C61" s="163" t="s">
        <v>175</v>
      </c>
      <c r="D61" s="163" t="s">
        <v>176</v>
      </c>
      <c r="E61" s="164">
        <v>46471</v>
      </c>
      <c r="F61" s="165">
        <v>0</v>
      </c>
      <c r="G61" s="166">
        <v>0</v>
      </c>
      <c r="H61" s="165">
        <v>0</v>
      </c>
      <c r="I61" s="166">
        <v>0</v>
      </c>
      <c r="J61" s="167">
        <v>13277</v>
      </c>
      <c r="K61" s="168">
        <v>0</v>
      </c>
      <c r="L61" s="169">
        <v>0</v>
      </c>
    </row>
    <row r="62" spans="1:12" ht="12.75">
      <c r="A62" s="157" t="s">
        <v>174</v>
      </c>
      <c r="B62" s="212" t="s">
        <v>121</v>
      </c>
      <c r="C62" s="163" t="s">
        <v>175</v>
      </c>
      <c r="D62" s="163" t="s">
        <v>177</v>
      </c>
      <c r="E62" s="164">
        <v>11618</v>
      </c>
      <c r="F62" s="165">
        <v>44831.1</v>
      </c>
      <c r="G62" s="166">
        <v>385.8762265450163</v>
      </c>
      <c r="H62" s="165">
        <v>47411.1</v>
      </c>
      <c r="I62" s="166">
        <v>408.0831468411086</v>
      </c>
      <c r="J62" s="167">
        <v>15618</v>
      </c>
      <c r="K62" s="168">
        <v>47743.1</v>
      </c>
      <c r="L62" s="169">
        <v>305.6927903700858</v>
      </c>
    </row>
    <row r="63" spans="1:12" ht="12.75">
      <c r="A63" s="157" t="s">
        <v>178</v>
      </c>
      <c r="B63" s="212" t="s">
        <v>112</v>
      </c>
      <c r="C63" s="163" t="s">
        <v>179</v>
      </c>
      <c r="D63" s="163" t="s">
        <v>180</v>
      </c>
      <c r="E63" s="164">
        <v>114519</v>
      </c>
      <c r="F63" s="165">
        <v>0</v>
      </c>
      <c r="G63" s="166">
        <v>0</v>
      </c>
      <c r="H63" s="165">
        <v>5928</v>
      </c>
      <c r="I63" s="166">
        <v>5.176433604903989</v>
      </c>
      <c r="J63" s="167">
        <v>211547</v>
      </c>
      <c r="K63" s="168">
        <v>29384.56</v>
      </c>
      <c r="L63" s="169">
        <v>13.890322245174833</v>
      </c>
    </row>
    <row r="64" spans="1:12" ht="12.75">
      <c r="A64" s="157" t="s">
        <v>178</v>
      </c>
      <c r="B64" s="212" t="s">
        <v>121</v>
      </c>
      <c r="C64" s="163" t="s">
        <v>179</v>
      </c>
      <c r="D64" s="163" t="s">
        <v>181</v>
      </c>
      <c r="E64" s="164">
        <v>192524</v>
      </c>
      <c r="F64" s="165">
        <v>49882.65</v>
      </c>
      <c r="G64" s="166">
        <v>25.909834618021648</v>
      </c>
      <c r="H64" s="165">
        <v>58071.75</v>
      </c>
      <c r="I64" s="166">
        <v>30.163382227670315</v>
      </c>
      <c r="J64" s="167">
        <v>217419</v>
      </c>
      <c r="K64" s="168">
        <v>73359.89</v>
      </c>
      <c r="L64" s="169">
        <v>33.741250764652584</v>
      </c>
    </row>
    <row r="65" spans="1:12" ht="12.75">
      <c r="A65" s="157" t="s">
        <v>178</v>
      </c>
      <c r="B65" s="212" t="s">
        <v>129</v>
      </c>
      <c r="C65" s="163" t="s">
        <v>179</v>
      </c>
      <c r="D65" s="163" t="s">
        <v>182</v>
      </c>
      <c r="E65" s="164">
        <v>59749</v>
      </c>
      <c r="F65" s="165">
        <v>0</v>
      </c>
      <c r="G65" s="166">
        <v>0</v>
      </c>
      <c r="H65" s="165">
        <v>0</v>
      </c>
      <c r="I65" s="166">
        <v>0</v>
      </c>
      <c r="J65" s="167">
        <v>174840</v>
      </c>
      <c r="K65" s="168">
        <v>0</v>
      </c>
      <c r="L65" s="169">
        <v>0</v>
      </c>
    </row>
    <row r="66" spans="1:12" ht="13.5" thickBot="1">
      <c r="A66" s="170" t="s">
        <v>178</v>
      </c>
      <c r="B66" s="214" t="s">
        <v>131</v>
      </c>
      <c r="C66" s="172" t="s">
        <v>179</v>
      </c>
      <c r="D66" s="172" t="s">
        <v>183</v>
      </c>
      <c r="E66" s="173">
        <v>331938</v>
      </c>
      <c r="F66" s="174">
        <v>106830.94</v>
      </c>
      <c r="G66" s="175">
        <v>32.18400424175599</v>
      </c>
      <c r="H66" s="174">
        <v>189413.94</v>
      </c>
      <c r="I66" s="175">
        <v>57.06304791858721</v>
      </c>
      <c r="J66" s="176">
        <v>363851</v>
      </c>
      <c r="K66" s="177">
        <v>195243.94</v>
      </c>
      <c r="L66" s="178">
        <v>53.66041044273617</v>
      </c>
    </row>
    <row r="67" spans="1:12" ht="13.5" thickBot="1">
      <c r="A67" s="179"/>
      <c r="B67" s="197"/>
      <c r="C67" s="181" t="s">
        <v>120</v>
      </c>
      <c r="D67" s="181"/>
      <c r="E67" s="182">
        <v>756819</v>
      </c>
      <c r="F67" s="183">
        <v>201544.69</v>
      </c>
      <c r="G67" s="184">
        <v>26.630500819878993</v>
      </c>
      <c r="H67" s="183">
        <v>300824.79</v>
      </c>
      <c r="I67" s="184">
        <v>39.748577929465306</v>
      </c>
      <c r="J67" s="185">
        <v>996552</v>
      </c>
      <c r="K67" s="198">
        <v>345731.49</v>
      </c>
      <c r="L67" s="187">
        <v>34.692769669821544</v>
      </c>
    </row>
    <row r="68" spans="1:12" ht="12.75">
      <c r="A68" s="331" t="s">
        <v>110</v>
      </c>
      <c r="B68" s="334"/>
      <c r="C68" s="216"/>
      <c r="D68" s="188"/>
      <c r="E68" s="189"/>
      <c r="F68" s="190"/>
      <c r="G68" s="190"/>
      <c r="H68" s="190"/>
      <c r="I68" s="190"/>
      <c r="J68" s="191"/>
      <c r="K68" s="192"/>
      <c r="L68" s="215"/>
    </row>
    <row r="69" spans="1:12" ht="14.25">
      <c r="A69" s="157" t="s">
        <v>142</v>
      </c>
      <c r="B69" s="212"/>
      <c r="C69" s="335" t="s">
        <v>184</v>
      </c>
      <c r="D69" s="337"/>
      <c r="E69" s="164"/>
      <c r="F69" s="165"/>
      <c r="G69" s="165"/>
      <c r="H69" s="165"/>
      <c r="I69" s="165"/>
      <c r="J69" s="199"/>
      <c r="K69" s="168"/>
      <c r="L69" s="169"/>
    </row>
    <row r="70" spans="1:12" ht="12.75">
      <c r="A70" s="157" t="s">
        <v>72</v>
      </c>
      <c r="B70" s="212" t="s">
        <v>112</v>
      </c>
      <c r="C70" s="163" t="s">
        <v>185</v>
      </c>
      <c r="D70" s="163" t="s">
        <v>186</v>
      </c>
      <c r="E70" s="164">
        <v>286796</v>
      </c>
      <c r="F70" s="165">
        <v>22695.35</v>
      </c>
      <c r="G70" s="166">
        <v>7.9134123209528715</v>
      </c>
      <c r="H70" s="165">
        <v>86215.71</v>
      </c>
      <c r="I70" s="166">
        <v>30.061684960738646</v>
      </c>
      <c r="J70" s="167">
        <v>270696</v>
      </c>
      <c r="K70" s="168">
        <v>132470.41</v>
      </c>
      <c r="L70" s="169">
        <v>48.93696619085616</v>
      </c>
    </row>
    <row r="71" spans="1:12" ht="12.75">
      <c r="A71" s="157" t="s">
        <v>72</v>
      </c>
      <c r="B71" s="212" t="s">
        <v>121</v>
      </c>
      <c r="C71" s="163" t="s">
        <v>185</v>
      </c>
      <c r="D71" s="163" t="s">
        <v>187</v>
      </c>
      <c r="E71" s="164">
        <v>335524</v>
      </c>
      <c r="F71" s="196">
        <v>49987.89</v>
      </c>
      <c r="G71" s="166">
        <v>14.89845435795949</v>
      </c>
      <c r="H71" s="165">
        <v>98252.35</v>
      </c>
      <c r="I71" s="166">
        <v>29.283255445214056</v>
      </c>
      <c r="J71" s="167">
        <v>319977</v>
      </c>
      <c r="K71" s="168">
        <v>150686.73</v>
      </c>
      <c r="L71" s="169">
        <v>47.09298793350772</v>
      </c>
    </row>
    <row r="72" spans="1:12" ht="12.75">
      <c r="A72" s="157" t="s">
        <v>72</v>
      </c>
      <c r="B72" s="212" t="s">
        <v>129</v>
      </c>
      <c r="C72" s="163" t="s">
        <v>185</v>
      </c>
      <c r="D72" s="163" t="s">
        <v>188</v>
      </c>
      <c r="E72" s="164">
        <v>29211</v>
      </c>
      <c r="F72" s="165">
        <v>661.99</v>
      </c>
      <c r="G72" s="166">
        <v>2.266235322310089</v>
      </c>
      <c r="H72" s="165">
        <v>5485.75</v>
      </c>
      <c r="I72" s="166">
        <v>18.77974050871247</v>
      </c>
      <c r="J72" s="167">
        <v>30475</v>
      </c>
      <c r="K72" s="168">
        <v>14900.07</v>
      </c>
      <c r="L72" s="169">
        <v>48.89276456111567</v>
      </c>
    </row>
    <row r="73" spans="1:12" ht="12.75">
      <c r="A73" s="157" t="s">
        <v>72</v>
      </c>
      <c r="B73" s="212" t="s">
        <v>131</v>
      </c>
      <c r="C73" s="163" t="s">
        <v>185</v>
      </c>
      <c r="D73" s="163" t="s">
        <v>189</v>
      </c>
      <c r="E73" s="164">
        <v>13277</v>
      </c>
      <c r="F73" s="165">
        <v>3364.62</v>
      </c>
      <c r="G73" s="166">
        <v>25.341718761768472</v>
      </c>
      <c r="H73" s="165">
        <v>5589.92</v>
      </c>
      <c r="I73" s="166">
        <v>42.102282142050164</v>
      </c>
      <c r="J73" s="167">
        <v>13277</v>
      </c>
      <c r="K73" s="168">
        <v>6705.45</v>
      </c>
      <c r="L73" s="169">
        <v>50.50425547940046</v>
      </c>
    </row>
    <row r="74" spans="1:12" ht="12.75">
      <c r="A74" s="157" t="s">
        <v>73</v>
      </c>
      <c r="B74" s="212" t="s">
        <v>112</v>
      </c>
      <c r="C74" s="163" t="s">
        <v>190</v>
      </c>
      <c r="D74" s="163" t="s">
        <v>191</v>
      </c>
      <c r="E74" s="164">
        <v>59085</v>
      </c>
      <c r="F74" s="165">
        <v>317.44</v>
      </c>
      <c r="G74" s="166">
        <v>0.5372598798341373</v>
      </c>
      <c r="H74" s="165">
        <v>11935.31</v>
      </c>
      <c r="I74" s="166">
        <v>20.2002369467716</v>
      </c>
      <c r="J74" s="167">
        <v>59085</v>
      </c>
      <c r="K74" s="168">
        <v>13083.17</v>
      </c>
      <c r="L74" s="169">
        <v>22.142963527121942</v>
      </c>
    </row>
    <row r="75" spans="1:12" ht="12.75">
      <c r="A75" s="157" t="s">
        <v>73</v>
      </c>
      <c r="B75" s="212" t="s">
        <v>121</v>
      </c>
      <c r="C75" s="163" t="s">
        <v>190</v>
      </c>
      <c r="D75" s="163" t="s">
        <v>192</v>
      </c>
      <c r="E75" s="164">
        <v>943703</v>
      </c>
      <c r="F75" s="165">
        <v>90051.13</v>
      </c>
      <c r="G75" s="166">
        <v>9.542316809419914</v>
      </c>
      <c r="H75" s="165">
        <v>229247.81</v>
      </c>
      <c r="I75" s="166">
        <v>24.292368467621696</v>
      </c>
      <c r="J75" s="167">
        <v>943703</v>
      </c>
      <c r="K75" s="168">
        <v>385277.23</v>
      </c>
      <c r="L75" s="169">
        <v>40.82611054537285</v>
      </c>
    </row>
    <row r="76" spans="1:12" ht="12.75">
      <c r="A76" s="157" t="s">
        <v>93</v>
      </c>
      <c r="B76" s="212" t="s">
        <v>112</v>
      </c>
      <c r="C76" s="163" t="s">
        <v>193</v>
      </c>
      <c r="D76" s="163" t="s">
        <v>194</v>
      </c>
      <c r="E76" s="164">
        <v>455653</v>
      </c>
      <c r="F76" s="165">
        <v>120494.51</v>
      </c>
      <c r="G76" s="166">
        <v>26.444357877595447</v>
      </c>
      <c r="H76" s="165">
        <v>197124.99</v>
      </c>
      <c r="I76" s="166">
        <v>43.26208540270776</v>
      </c>
      <c r="J76" s="167">
        <v>441112</v>
      </c>
      <c r="K76" s="168">
        <v>212288.3</v>
      </c>
      <c r="L76" s="169">
        <v>48.125714104354444</v>
      </c>
    </row>
    <row r="77" spans="1:12" ht="12.75">
      <c r="A77" s="157" t="s">
        <v>93</v>
      </c>
      <c r="B77" s="212" t="s">
        <v>121</v>
      </c>
      <c r="C77" s="163" t="s">
        <v>193</v>
      </c>
      <c r="D77" s="163" t="s">
        <v>195</v>
      </c>
      <c r="E77" s="164">
        <v>544347</v>
      </c>
      <c r="F77" s="165">
        <v>416.44</v>
      </c>
      <c r="G77" s="166">
        <v>0.07650267200884729</v>
      </c>
      <c r="H77" s="165">
        <v>14747.47</v>
      </c>
      <c r="I77" s="166">
        <v>2.7092038717950127</v>
      </c>
      <c r="J77" s="167">
        <v>544347</v>
      </c>
      <c r="K77" s="168">
        <v>31326.39</v>
      </c>
      <c r="L77" s="169">
        <v>5.754856736603673</v>
      </c>
    </row>
    <row r="78" spans="1:12" ht="12.75">
      <c r="A78" s="157" t="s">
        <v>105</v>
      </c>
      <c r="B78" s="212" t="s">
        <v>112</v>
      </c>
      <c r="C78" s="163" t="s">
        <v>196</v>
      </c>
      <c r="D78" s="163" t="s">
        <v>197</v>
      </c>
      <c r="E78" s="164">
        <v>5112</v>
      </c>
      <c r="F78" s="165">
        <v>0</v>
      </c>
      <c r="G78" s="166">
        <v>0</v>
      </c>
      <c r="H78" s="165">
        <v>3563.48</v>
      </c>
      <c r="I78" s="166">
        <v>69.70813771517997</v>
      </c>
      <c r="J78" s="167">
        <v>5547</v>
      </c>
      <c r="K78" s="168">
        <v>3563.48</v>
      </c>
      <c r="L78" s="169">
        <v>64.2415720209122</v>
      </c>
    </row>
    <row r="79" spans="1:12" ht="13.5" thickBot="1">
      <c r="A79" s="170" t="s">
        <v>105</v>
      </c>
      <c r="B79" s="214" t="s">
        <v>121</v>
      </c>
      <c r="C79" s="172" t="s">
        <v>196</v>
      </c>
      <c r="D79" s="172" t="s">
        <v>198</v>
      </c>
      <c r="E79" s="173">
        <v>5145</v>
      </c>
      <c r="F79" s="174">
        <v>531.1</v>
      </c>
      <c r="G79" s="175">
        <v>10.322643343051507</v>
      </c>
      <c r="H79" s="174">
        <v>1169.64</v>
      </c>
      <c r="I79" s="175">
        <v>22.733527696793004</v>
      </c>
      <c r="J79" s="176">
        <v>5145</v>
      </c>
      <c r="K79" s="177">
        <v>1228.98</v>
      </c>
      <c r="L79" s="178">
        <v>23.886880466472306</v>
      </c>
    </row>
    <row r="80" spans="1:12" ht="13.5" thickBot="1">
      <c r="A80" s="179"/>
      <c r="B80" s="197"/>
      <c r="C80" s="181" t="s">
        <v>120</v>
      </c>
      <c r="D80" s="181"/>
      <c r="E80" s="182">
        <v>2677853</v>
      </c>
      <c r="F80" s="183">
        <v>288520.47</v>
      </c>
      <c r="G80" s="184">
        <v>10.7743206964684</v>
      </c>
      <c r="H80" s="183">
        <v>653332.43</v>
      </c>
      <c r="I80" s="184">
        <v>24.397621153961772</v>
      </c>
      <c r="J80" s="185">
        <v>2633364</v>
      </c>
      <c r="K80" s="198">
        <v>951530.21</v>
      </c>
      <c r="L80" s="187">
        <v>36.13363781080018</v>
      </c>
    </row>
    <row r="81" spans="1:12" ht="12.75">
      <c r="A81" s="217"/>
      <c r="B81" s="218"/>
      <c r="C81" s="219"/>
      <c r="D81" s="219"/>
      <c r="E81" s="220"/>
      <c r="F81" s="221"/>
      <c r="G81" s="222"/>
      <c r="H81" s="221"/>
      <c r="I81" s="222"/>
      <c r="J81" s="286"/>
      <c r="K81" s="287"/>
      <c r="L81" s="287"/>
    </row>
    <row r="82" spans="1:12" ht="12.75">
      <c r="A82" s="217"/>
      <c r="B82" s="218"/>
      <c r="C82" s="219"/>
      <c r="D82" s="219"/>
      <c r="E82" s="220"/>
      <c r="F82" s="221"/>
      <c r="G82" s="222"/>
      <c r="H82" s="221"/>
      <c r="I82" s="222"/>
      <c r="J82" s="286"/>
      <c r="K82" s="287"/>
      <c r="L82" s="287"/>
    </row>
    <row r="83" spans="1:12" ht="12.75">
      <c r="A83" s="217"/>
      <c r="B83" s="218"/>
      <c r="C83" s="219"/>
      <c r="D83" s="219"/>
      <c r="E83" s="220"/>
      <c r="F83" s="221"/>
      <c r="G83" s="222"/>
      <c r="H83" s="221"/>
      <c r="I83" s="222"/>
      <c r="J83" s="286"/>
      <c r="K83" s="287"/>
      <c r="L83" s="287"/>
    </row>
    <row r="84" spans="1:12" ht="12.75">
      <c r="A84" s="217"/>
      <c r="B84" s="218"/>
      <c r="C84" s="219"/>
      <c r="D84" s="219"/>
      <c r="E84" s="220"/>
      <c r="F84" s="221"/>
      <c r="G84" s="222"/>
      <c r="H84" s="221"/>
      <c r="I84" s="222"/>
      <c r="J84" s="286"/>
      <c r="K84" s="287"/>
      <c r="L84" s="287"/>
    </row>
    <row r="85" spans="1:12" ht="12.75">
      <c r="A85" s="217"/>
      <c r="B85" s="218"/>
      <c r="C85" s="219"/>
      <c r="D85" s="219"/>
      <c r="E85" s="220"/>
      <c r="F85" s="221"/>
      <c r="G85" s="222"/>
      <c r="H85" s="221"/>
      <c r="I85" s="222"/>
      <c r="J85" s="286"/>
      <c r="K85" s="287"/>
      <c r="L85" s="287"/>
    </row>
    <row r="86" spans="1:12" ht="13.5" thickBot="1">
      <c r="A86" s="217"/>
      <c r="B86" s="218"/>
      <c r="C86" s="219"/>
      <c r="D86" s="219"/>
      <c r="E86" s="220"/>
      <c r="F86" s="221"/>
      <c r="G86" s="222"/>
      <c r="H86" s="221"/>
      <c r="I86" s="221"/>
      <c r="J86" s="220"/>
      <c r="K86" s="223"/>
      <c r="L86" s="223"/>
    </row>
    <row r="87" spans="1:12" ht="38.25">
      <c r="A87" s="329" t="s">
        <v>110</v>
      </c>
      <c r="B87" s="333"/>
      <c r="C87" s="151"/>
      <c r="D87" s="151"/>
      <c r="E87" s="152" t="s">
        <v>111</v>
      </c>
      <c r="F87" s="152" t="s">
        <v>320</v>
      </c>
      <c r="G87" s="153" t="s">
        <v>304</v>
      </c>
      <c r="H87" s="152" t="s">
        <v>321</v>
      </c>
      <c r="I87" s="153" t="s">
        <v>304</v>
      </c>
      <c r="J87" s="154" t="s">
        <v>335</v>
      </c>
      <c r="K87" s="155" t="s">
        <v>337</v>
      </c>
      <c r="L87" s="156" t="s">
        <v>304</v>
      </c>
    </row>
    <row r="88" spans="1:12" ht="14.25">
      <c r="A88" s="157" t="s">
        <v>169</v>
      </c>
      <c r="B88" s="212"/>
      <c r="C88" s="335" t="s">
        <v>199</v>
      </c>
      <c r="D88" s="337"/>
      <c r="E88" s="164"/>
      <c r="F88" s="164"/>
      <c r="G88" s="164"/>
      <c r="H88" s="165"/>
      <c r="I88" s="164"/>
      <c r="J88" s="199"/>
      <c r="K88" s="199"/>
      <c r="L88" s="195"/>
    </row>
    <row r="89" spans="1:12" ht="12.75">
      <c r="A89" s="157" t="s">
        <v>94</v>
      </c>
      <c r="B89" s="212" t="s">
        <v>112</v>
      </c>
      <c r="C89" s="163" t="s">
        <v>200</v>
      </c>
      <c r="D89" s="163" t="s">
        <v>201</v>
      </c>
      <c r="E89" s="164">
        <v>224889</v>
      </c>
      <c r="F89" s="165">
        <v>129747.07</v>
      </c>
      <c r="G89" s="166">
        <v>57.693826732299044</v>
      </c>
      <c r="H89" s="165">
        <v>147152.59</v>
      </c>
      <c r="I89" s="166">
        <v>65.43343160403576</v>
      </c>
      <c r="J89" s="167">
        <v>224889</v>
      </c>
      <c r="K89" s="168">
        <v>189667.58</v>
      </c>
      <c r="L89" s="169">
        <v>84.33830912138876</v>
      </c>
    </row>
    <row r="90" spans="1:12" ht="12.75">
      <c r="A90" s="157" t="s">
        <v>94</v>
      </c>
      <c r="B90" s="212" t="s">
        <v>121</v>
      </c>
      <c r="C90" s="163" t="s">
        <v>200</v>
      </c>
      <c r="D90" s="163" t="s">
        <v>202</v>
      </c>
      <c r="E90" s="164">
        <v>45675</v>
      </c>
      <c r="F90" s="165">
        <v>27776.97</v>
      </c>
      <c r="G90" s="166">
        <v>60.8143842364532</v>
      </c>
      <c r="H90" s="165">
        <v>27776.97</v>
      </c>
      <c r="I90" s="166">
        <v>60.8143842364532</v>
      </c>
      <c r="J90" s="167">
        <v>45675</v>
      </c>
      <c r="K90" s="168">
        <v>51283.18</v>
      </c>
      <c r="L90" s="169">
        <v>112.27844553913519</v>
      </c>
    </row>
    <row r="91" spans="1:12" ht="12.75">
      <c r="A91" s="157" t="s">
        <v>94</v>
      </c>
      <c r="B91" s="212" t="s">
        <v>129</v>
      </c>
      <c r="C91" s="163" t="s">
        <v>200</v>
      </c>
      <c r="D91" s="163" t="s">
        <v>203</v>
      </c>
      <c r="E91" s="164">
        <v>19916</v>
      </c>
      <c r="F91" s="165">
        <v>15947.05</v>
      </c>
      <c r="G91" s="166">
        <v>80.07155051215103</v>
      </c>
      <c r="H91" s="165">
        <v>15947.05</v>
      </c>
      <c r="I91" s="166">
        <v>80.07155051215103</v>
      </c>
      <c r="J91" s="167">
        <v>19916</v>
      </c>
      <c r="K91" s="168">
        <v>15947.05</v>
      </c>
      <c r="L91" s="169">
        <v>80.07155051215103</v>
      </c>
    </row>
    <row r="92" spans="1:12" ht="12.75">
      <c r="A92" s="157" t="s">
        <v>94</v>
      </c>
      <c r="B92" s="212" t="s">
        <v>131</v>
      </c>
      <c r="C92" s="163" t="s">
        <v>200</v>
      </c>
      <c r="D92" s="163" t="s">
        <v>308</v>
      </c>
      <c r="E92" s="164">
        <v>0</v>
      </c>
      <c r="F92" s="165">
        <v>0</v>
      </c>
      <c r="G92" s="166">
        <v>0</v>
      </c>
      <c r="H92" s="165">
        <v>0</v>
      </c>
      <c r="I92" s="166">
        <v>0</v>
      </c>
      <c r="J92" s="167">
        <v>126581</v>
      </c>
      <c r="K92" s="168">
        <v>74844.69</v>
      </c>
      <c r="L92" s="169">
        <v>59.12790229181315</v>
      </c>
    </row>
    <row r="93" spans="1:12" ht="12.75">
      <c r="A93" s="157" t="s">
        <v>94</v>
      </c>
      <c r="B93" s="212" t="s">
        <v>140</v>
      </c>
      <c r="C93" s="163" t="s">
        <v>200</v>
      </c>
      <c r="D93" s="163" t="s">
        <v>328</v>
      </c>
      <c r="E93" s="164">
        <v>0</v>
      </c>
      <c r="F93" s="165">
        <v>0</v>
      </c>
      <c r="G93" s="166">
        <v>0</v>
      </c>
      <c r="H93" s="165">
        <v>0</v>
      </c>
      <c r="I93" s="166">
        <v>0</v>
      </c>
      <c r="J93" s="167">
        <v>70000</v>
      </c>
      <c r="K93" s="168">
        <v>0</v>
      </c>
      <c r="L93" s="169">
        <v>0</v>
      </c>
    </row>
    <row r="94" spans="1:12" ht="12.75">
      <c r="A94" s="157" t="s">
        <v>94</v>
      </c>
      <c r="B94" s="212" t="s">
        <v>142</v>
      </c>
      <c r="C94" s="163" t="s">
        <v>200</v>
      </c>
      <c r="D94" s="163" t="s">
        <v>329</v>
      </c>
      <c r="E94" s="164">
        <v>0</v>
      </c>
      <c r="F94" s="165">
        <v>0</v>
      </c>
      <c r="G94" s="166">
        <v>0</v>
      </c>
      <c r="H94" s="165">
        <v>2653.7</v>
      </c>
      <c r="I94" s="166">
        <v>0</v>
      </c>
      <c r="J94" s="167">
        <v>2661</v>
      </c>
      <c r="K94" s="168">
        <v>2653.7</v>
      </c>
      <c r="L94" s="169">
        <v>99.72566704246523</v>
      </c>
    </row>
    <row r="95" spans="1:12" ht="12.75">
      <c r="A95" s="157" t="s">
        <v>94</v>
      </c>
      <c r="B95" s="212" t="s">
        <v>169</v>
      </c>
      <c r="C95" s="163" t="s">
        <v>200</v>
      </c>
      <c r="D95" s="163" t="s">
        <v>330</v>
      </c>
      <c r="E95" s="164">
        <v>0</v>
      </c>
      <c r="F95" s="165">
        <v>0</v>
      </c>
      <c r="G95" s="166">
        <v>0</v>
      </c>
      <c r="H95" s="165">
        <v>0</v>
      </c>
      <c r="I95" s="166">
        <v>0</v>
      </c>
      <c r="J95" s="167">
        <v>266210</v>
      </c>
      <c r="K95" s="168">
        <v>0</v>
      </c>
      <c r="L95" s="169">
        <v>0</v>
      </c>
    </row>
    <row r="96" spans="1:12" ht="12.75">
      <c r="A96" s="157" t="s">
        <v>94</v>
      </c>
      <c r="B96" s="212" t="s">
        <v>171</v>
      </c>
      <c r="C96" s="163" t="s">
        <v>200</v>
      </c>
      <c r="D96" s="163" t="s">
        <v>331</v>
      </c>
      <c r="E96" s="164">
        <v>0</v>
      </c>
      <c r="F96" s="165">
        <v>0</v>
      </c>
      <c r="G96" s="166">
        <v>0</v>
      </c>
      <c r="H96" s="165">
        <v>0</v>
      </c>
      <c r="I96" s="166">
        <v>0</v>
      </c>
      <c r="J96" s="167">
        <v>7000</v>
      </c>
      <c r="K96" s="168">
        <v>0</v>
      </c>
      <c r="L96" s="169">
        <v>0</v>
      </c>
    </row>
    <row r="97" spans="1:12" ht="12.75">
      <c r="A97" s="157" t="s">
        <v>94</v>
      </c>
      <c r="B97" s="212" t="s">
        <v>216</v>
      </c>
      <c r="C97" s="163" t="s">
        <v>200</v>
      </c>
      <c r="D97" s="163" t="s">
        <v>332</v>
      </c>
      <c r="E97" s="164">
        <v>0</v>
      </c>
      <c r="F97" s="165">
        <v>0</v>
      </c>
      <c r="G97" s="166">
        <v>0</v>
      </c>
      <c r="H97" s="165">
        <v>0</v>
      </c>
      <c r="I97" s="166">
        <v>0</v>
      </c>
      <c r="J97" s="167">
        <v>1000000</v>
      </c>
      <c r="K97" s="168">
        <v>0</v>
      </c>
      <c r="L97" s="169">
        <v>0</v>
      </c>
    </row>
    <row r="98" spans="1:12" ht="12.75">
      <c r="A98" s="157" t="s">
        <v>95</v>
      </c>
      <c r="B98" s="212"/>
      <c r="C98" s="163" t="s">
        <v>204</v>
      </c>
      <c r="D98" s="163"/>
      <c r="E98" s="164">
        <v>28215</v>
      </c>
      <c r="F98" s="165">
        <v>7018.1</v>
      </c>
      <c r="G98" s="166">
        <v>24.87364876838561</v>
      </c>
      <c r="H98" s="165">
        <v>11378.76</v>
      </c>
      <c r="I98" s="166">
        <v>40.32876129718235</v>
      </c>
      <c r="J98" s="167">
        <v>28240</v>
      </c>
      <c r="K98" s="168">
        <v>13575.17</v>
      </c>
      <c r="L98" s="169">
        <v>48.07071529745042</v>
      </c>
    </row>
    <row r="99" spans="1:12" ht="12.75">
      <c r="A99" s="157" t="s">
        <v>96</v>
      </c>
      <c r="B99" s="212"/>
      <c r="C99" s="163" t="s">
        <v>205</v>
      </c>
      <c r="D99" s="163"/>
      <c r="E99" s="164">
        <v>471686</v>
      </c>
      <c r="F99" s="196">
        <v>127361.55</v>
      </c>
      <c r="G99" s="166">
        <v>27.00134199446242</v>
      </c>
      <c r="H99" s="165">
        <v>174357.21</v>
      </c>
      <c r="I99" s="166">
        <v>36.96467777292521</v>
      </c>
      <c r="J99" s="167">
        <v>455341</v>
      </c>
      <c r="K99" s="168">
        <v>207748.93</v>
      </c>
      <c r="L99" s="169">
        <v>45.624911879228975</v>
      </c>
    </row>
    <row r="100" spans="1:12" ht="12.75">
      <c r="A100" s="157" t="s">
        <v>206</v>
      </c>
      <c r="B100" s="212" t="s">
        <v>112</v>
      </c>
      <c r="C100" s="163" t="s">
        <v>207</v>
      </c>
      <c r="D100" s="163" t="s">
        <v>208</v>
      </c>
      <c r="E100" s="164">
        <v>397331</v>
      </c>
      <c r="F100" s="196">
        <v>94384.61</v>
      </c>
      <c r="G100" s="166">
        <v>23.754655438412808</v>
      </c>
      <c r="H100" s="165">
        <v>143070.55</v>
      </c>
      <c r="I100" s="166">
        <v>36.00790021417911</v>
      </c>
      <c r="J100" s="167">
        <v>440270</v>
      </c>
      <c r="K100" s="168">
        <v>158191.11</v>
      </c>
      <c r="L100" s="169">
        <v>35.930476752901626</v>
      </c>
    </row>
    <row r="101" spans="1:12" ht="13.5" thickBot="1">
      <c r="A101" s="170" t="s">
        <v>206</v>
      </c>
      <c r="B101" s="214" t="s">
        <v>121</v>
      </c>
      <c r="C101" s="172" t="s">
        <v>207</v>
      </c>
      <c r="D101" s="172" t="s">
        <v>209</v>
      </c>
      <c r="E101" s="173">
        <v>21576</v>
      </c>
      <c r="F101" s="174">
        <v>2804.06</v>
      </c>
      <c r="G101" s="175">
        <v>12.996199480904707</v>
      </c>
      <c r="H101" s="174">
        <v>16305.12</v>
      </c>
      <c r="I101" s="175">
        <v>75.5706340378198</v>
      </c>
      <c r="J101" s="176">
        <v>21576</v>
      </c>
      <c r="K101" s="177">
        <v>4905.12</v>
      </c>
      <c r="L101" s="178">
        <v>22.734149054505004</v>
      </c>
    </row>
    <row r="102" spans="1:12" ht="13.5" thickBot="1">
      <c r="A102" s="179"/>
      <c r="B102" s="197"/>
      <c r="C102" s="181" t="s">
        <v>120</v>
      </c>
      <c r="D102" s="181"/>
      <c r="E102" s="182">
        <v>1209288</v>
      </c>
      <c r="F102" s="183">
        <v>405039.41</v>
      </c>
      <c r="G102" s="184">
        <v>33.49404029478503</v>
      </c>
      <c r="H102" s="183">
        <v>538641.95</v>
      </c>
      <c r="I102" s="184">
        <v>44.54207351764014</v>
      </c>
      <c r="J102" s="185">
        <v>2708359</v>
      </c>
      <c r="K102" s="198">
        <v>718816.53</v>
      </c>
      <c r="L102" s="187">
        <v>26.540666506914334</v>
      </c>
    </row>
    <row r="103" spans="1:12" ht="12.75">
      <c r="A103" s="331" t="s">
        <v>110</v>
      </c>
      <c r="B103" s="334"/>
      <c r="C103" s="188"/>
      <c r="D103" s="188"/>
      <c r="E103" s="189"/>
      <c r="F103" s="190"/>
      <c r="G103" s="190"/>
      <c r="H103" s="190"/>
      <c r="I103" s="190"/>
      <c r="J103" s="191"/>
      <c r="K103" s="192"/>
      <c r="L103" s="215"/>
    </row>
    <row r="104" spans="1:12" ht="14.25">
      <c r="A104" s="157" t="s">
        <v>171</v>
      </c>
      <c r="B104" s="212"/>
      <c r="C104" s="335" t="s">
        <v>210</v>
      </c>
      <c r="D104" s="337"/>
      <c r="E104" s="164"/>
      <c r="F104" s="165"/>
      <c r="G104" s="165"/>
      <c r="H104" s="165"/>
      <c r="I104" s="165"/>
      <c r="J104" s="199"/>
      <c r="K104" s="168"/>
      <c r="L104" s="169"/>
    </row>
    <row r="105" spans="1:12" ht="12.75">
      <c r="A105" s="157" t="s">
        <v>76</v>
      </c>
      <c r="B105" s="212"/>
      <c r="C105" s="163" t="s">
        <v>211</v>
      </c>
      <c r="D105" s="163"/>
      <c r="E105" s="164">
        <v>497909</v>
      </c>
      <c r="F105" s="165">
        <v>30425.55</v>
      </c>
      <c r="G105" s="166">
        <v>6.110664800194413</v>
      </c>
      <c r="H105" s="165">
        <v>30425.55</v>
      </c>
      <c r="I105" s="166">
        <v>6.110664800194413</v>
      </c>
      <c r="J105" s="167">
        <v>497909</v>
      </c>
      <c r="K105" s="168">
        <v>30425.55</v>
      </c>
      <c r="L105" s="169">
        <v>6.110664800194413</v>
      </c>
    </row>
    <row r="106" spans="1:12" ht="12.75">
      <c r="A106" s="157" t="s">
        <v>77</v>
      </c>
      <c r="B106" s="212" t="s">
        <v>112</v>
      </c>
      <c r="C106" s="163" t="s">
        <v>212</v>
      </c>
      <c r="D106" s="163" t="s">
        <v>213</v>
      </c>
      <c r="E106" s="164">
        <v>992498</v>
      </c>
      <c r="F106" s="196">
        <v>45203.38</v>
      </c>
      <c r="G106" s="166">
        <v>4.554505903286455</v>
      </c>
      <c r="H106" s="165">
        <v>230481.68</v>
      </c>
      <c r="I106" s="166">
        <v>23.222382312105413</v>
      </c>
      <c r="J106" s="167">
        <v>906779</v>
      </c>
      <c r="K106" s="168">
        <v>432132.65</v>
      </c>
      <c r="L106" s="169">
        <v>47.65578492664696</v>
      </c>
    </row>
    <row r="107" spans="1:12" ht="12.75">
      <c r="A107" s="157" t="s">
        <v>77</v>
      </c>
      <c r="B107" s="212" t="s">
        <v>121</v>
      </c>
      <c r="C107" s="163" t="s">
        <v>212</v>
      </c>
      <c r="D107" s="163" t="s">
        <v>214</v>
      </c>
      <c r="E107" s="164">
        <v>285468</v>
      </c>
      <c r="F107" s="196">
        <v>34302.98</v>
      </c>
      <c r="G107" s="166">
        <v>12.016401137780768</v>
      </c>
      <c r="H107" s="165">
        <v>112103.96</v>
      </c>
      <c r="I107" s="166">
        <v>39.27023694424594</v>
      </c>
      <c r="J107" s="167">
        <v>285468</v>
      </c>
      <c r="K107" s="168">
        <v>144300.5</v>
      </c>
      <c r="L107" s="169">
        <v>50.54874802079392</v>
      </c>
    </row>
    <row r="108" spans="1:12" ht="12.75">
      <c r="A108" s="157" t="s">
        <v>77</v>
      </c>
      <c r="B108" s="212" t="s">
        <v>129</v>
      </c>
      <c r="C108" s="163" t="s">
        <v>212</v>
      </c>
      <c r="D108" s="163" t="s">
        <v>215</v>
      </c>
      <c r="E108" s="164">
        <v>82985</v>
      </c>
      <c r="F108" s="196">
        <v>0</v>
      </c>
      <c r="G108" s="166">
        <v>0</v>
      </c>
      <c r="H108" s="165">
        <v>0</v>
      </c>
      <c r="I108" s="166">
        <v>0</v>
      </c>
      <c r="J108" s="167">
        <v>49790</v>
      </c>
      <c r="K108" s="168">
        <v>0</v>
      </c>
      <c r="L108" s="169">
        <v>0</v>
      </c>
    </row>
    <row r="109" spans="1:12" ht="12.75">
      <c r="A109" s="157" t="s">
        <v>77</v>
      </c>
      <c r="B109" s="212" t="s">
        <v>131</v>
      </c>
      <c r="C109" s="163" t="s">
        <v>212</v>
      </c>
      <c r="D109" s="163" t="s">
        <v>339</v>
      </c>
      <c r="E109" s="164">
        <v>49791</v>
      </c>
      <c r="F109" s="196">
        <v>0</v>
      </c>
      <c r="G109" s="166">
        <v>0</v>
      </c>
      <c r="H109" s="165">
        <v>0</v>
      </c>
      <c r="I109" s="166">
        <v>0</v>
      </c>
      <c r="J109" s="167">
        <v>0</v>
      </c>
      <c r="K109" s="168">
        <v>0</v>
      </c>
      <c r="L109" s="169">
        <v>0</v>
      </c>
    </row>
    <row r="110" spans="1:12" ht="12.75">
      <c r="A110" s="170" t="s">
        <v>77</v>
      </c>
      <c r="B110" s="214" t="s">
        <v>140</v>
      </c>
      <c r="C110" s="172" t="s">
        <v>212</v>
      </c>
      <c r="D110" s="172" t="s">
        <v>340</v>
      </c>
      <c r="E110" s="173">
        <v>14937</v>
      </c>
      <c r="F110" s="224">
        <v>0</v>
      </c>
      <c r="G110" s="175">
        <v>0</v>
      </c>
      <c r="H110" s="174">
        <v>0</v>
      </c>
      <c r="I110" s="175">
        <v>0</v>
      </c>
      <c r="J110" s="176">
        <v>0</v>
      </c>
      <c r="K110" s="177">
        <v>0</v>
      </c>
      <c r="L110" s="169">
        <v>0</v>
      </c>
    </row>
    <row r="111" spans="1:12" ht="12.75">
      <c r="A111" s="157" t="s">
        <v>77</v>
      </c>
      <c r="B111" s="212" t="s">
        <v>142</v>
      </c>
      <c r="C111" s="172" t="s">
        <v>212</v>
      </c>
      <c r="D111" s="163" t="s">
        <v>333</v>
      </c>
      <c r="E111" s="164">
        <v>0</v>
      </c>
      <c r="F111" s="196">
        <v>0</v>
      </c>
      <c r="G111" s="166">
        <v>0</v>
      </c>
      <c r="H111" s="165">
        <v>0</v>
      </c>
      <c r="I111" s="166">
        <v>0</v>
      </c>
      <c r="J111" s="167">
        <v>330000</v>
      </c>
      <c r="K111" s="168">
        <v>0</v>
      </c>
      <c r="L111" s="169">
        <v>0</v>
      </c>
    </row>
    <row r="112" spans="1:12" ht="13.5" thickBot="1">
      <c r="A112" s="170" t="s">
        <v>77</v>
      </c>
      <c r="B112" s="214" t="s">
        <v>169</v>
      </c>
      <c r="C112" s="172" t="s">
        <v>212</v>
      </c>
      <c r="D112" s="172" t="s">
        <v>334</v>
      </c>
      <c r="E112" s="173">
        <v>0</v>
      </c>
      <c r="F112" s="224">
        <v>0</v>
      </c>
      <c r="G112" s="175">
        <v>0</v>
      </c>
      <c r="H112" s="174">
        <v>0</v>
      </c>
      <c r="I112" s="175">
        <v>0</v>
      </c>
      <c r="J112" s="176">
        <v>29000</v>
      </c>
      <c r="K112" s="177">
        <v>0</v>
      </c>
      <c r="L112" s="178">
        <v>0</v>
      </c>
    </row>
    <row r="113" spans="1:12" ht="13.5" thickBot="1">
      <c r="A113" s="179"/>
      <c r="B113" s="197"/>
      <c r="C113" s="181" t="s">
        <v>120</v>
      </c>
      <c r="D113" s="181"/>
      <c r="E113" s="182">
        <v>1923588</v>
      </c>
      <c r="F113" s="183">
        <v>109931.91</v>
      </c>
      <c r="G113" s="184">
        <v>5.714940517408094</v>
      </c>
      <c r="H113" s="183">
        <v>373011.19</v>
      </c>
      <c r="I113" s="184">
        <v>19.3914284139847</v>
      </c>
      <c r="J113" s="185">
        <v>2098946</v>
      </c>
      <c r="K113" s="198">
        <v>606858.7</v>
      </c>
      <c r="L113" s="187">
        <v>28.912544677185593</v>
      </c>
    </row>
    <row r="114" spans="1:12" ht="14.25" customHeight="1">
      <c r="A114" s="236"/>
      <c r="B114" s="218"/>
      <c r="C114" s="219"/>
      <c r="D114" s="219"/>
      <c r="E114" s="220"/>
      <c r="F114" s="221"/>
      <c r="G114" s="222"/>
      <c r="H114" s="221"/>
      <c r="I114" s="222"/>
      <c r="J114" s="237"/>
      <c r="K114" s="223"/>
      <c r="L114" s="223"/>
    </row>
    <row r="115" spans="1:12" ht="14.25" customHeight="1">
      <c r="A115" s="236"/>
      <c r="B115" s="218"/>
      <c r="C115" s="219"/>
      <c r="D115" s="219"/>
      <c r="E115" s="220"/>
      <c r="F115" s="221"/>
      <c r="G115" s="222"/>
      <c r="H115" s="221"/>
      <c r="I115" s="222"/>
      <c r="J115" s="237"/>
      <c r="K115" s="223"/>
      <c r="L115" s="223"/>
    </row>
    <row r="116" spans="1:12" ht="14.25" customHeight="1">
      <c r="A116" s="236"/>
      <c r="B116" s="218"/>
      <c r="C116" s="219"/>
      <c r="D116" s="219"/>
      <c r="E116" s="220"/>
      <c r="F116" s="221"/>
      <c r="G116" s="222"/>
      <c r="H116" s="221"/>
      <c r="I116" s="222"/>
      <c r="J116" s="237"/>
      <c r="K116" s="223"/>
      <c r="L116" s="223"/>
    </row>
    <row r="117" spans="1:12" ht="14.25" customHeight="1">
      <c r="A117" s="236"/>
      <c r="B117" s="218"/>
      <c r="C117" s="219"/>
      <c r="D117" s="219"/>
      <c r="E117" s="220"/>
      <c r="F117" s="221"/>
      <c r="G117" s="222"/>
      <c r="H117" s="221"/>
      <c r="I117" s="222"/>
      <c r="J117" s="237"/>
      <c r="K117" s="223"/>
      <c r="L117" s="223"/>
    </row>
    <row r="118" spans="1:12" ht="14.25" customHeight="1">
      <c r="A118" s="236"/>
      <c r="B118" s="218"/>
      <c r="C118" s="219"/>
      <c r="D118" s="219"/>
      <c r="E118" s="220"/>
      <c r="F118" s="221"/>
      <c r="G118" s="222"/>
      <c r="H118" s="221"/>
      <c r="I118" s="222"/>
      <c r="J118" s="237"/>
      <c r="K118" s="223"/>
      <c r="L118" s="223"/>
    </row>
    <row r="119" spans="1:12" ht="14.25" customHeight="1">
      <c r="A119" s="236"/>
      <c r="B119" s="218"/>
      <c r="C119" s="219"/>
      <c r="D119" s="219"/>
      <c r="E119" s="220"/>
      <c r="F119" s="221"/>
      <c r="G119" s="222"/>
      <c r="H119" s="221"/>
      <c r="I119" s="222"/>
      <c r="J119" s="237"/>
      <c r="K119" s="223"/>
      <c r="L119" s="223"/>
    </row>
    <row r="120" spans="1:12" ht="14.25" customHeight="1" thickBot="1">
      <c r="A120" s="236"/>
      <c r="B120" s="218"/>
      <c r="C120" s="219"/>
      <c r="D120" s="219"/>
      <c r="E120" s="220"/>
      <c r="F120" s="221"/>
      <c r="G120" s="222"/>
      <c r="H120" s="221"/>
      <c r="I120" s="222"/>
      <c r="J120" s="237"/>
      <c r="K120" s="223"/>
      <c r="L120" s="223"/>
    </row>
    <row r="121" spans="1:12" ht="24.75" customHeight="1">
      <c r="A121" s="329" t="s">
        <v>110</v>
      </c>
      <c r="B121" s="333"/>
      <c r="C121" s="151"/>
      <c r="D121" s="151"/>
      <c r="E121" s="152" t="s">
        <v>111</v>
      </c>
      <c r="F121" s="241" t="s">
        <v>320</v>
      </c>
      <c r="G121" s="153" t="s">
        <v>304</v>
      </c>
      <c r="H121" s="152" t="s">
        <v>321</v>
      </c>
      <c r="I121" s="153" t="s">
        <v>304</v>
      </c>
      <c r="J121" s="154" t="s">
        <v>335</v>
      </c>
      <c r="K121" s="155" t="s">
        <v>337</v>
      </c>
      <c r="L121" s="156" t="s">
        <v>304</v>
      </c>
    </row>
    <row r="122" spans="1:12" ht="14.25">
      <c r="A122" s="157" t="s">
        <v>216</v>
      </c>
      <c r="B122" s="212"/>
      <c r="C122" s="335" t="s">
        <v>217</v>
      </c>
      <c r="D122" s="337"/>
      <c r="E122" s="164"/>
      <c r="F122" s="165"/>
      <c r="G122" s="165"/>
      <c r="H122" s="165"/>
      <c r="I122" s="165"/>
      <c r="J122" s="199"/>
      <c r="K122" s="168"/>
      <c r="L122" s="169"/>
    </row>
    <row r="123" spans="1:12" ht="12.75">
      <c r="A123" s="225" t="s">
        <v>74</v>
      </c>
      <c r="B123" s="226" t="s">
        <v>112</v>
      </c>
      <c r="C123" s="227" t="s">
        <v>218</v>
      </c>
      <c r="D123" s="227" t="s">
        <v>219</v>
      </c>
      <c r="E123" s="228">
        <v>1353283</v>
      </c>
      <c r="F123" s="229">
        <v>373364</v>
      </c>
      <c r="G123" s="166">
        <v>27.58949901831324</v>
      </c>
      <c r="H123" s="230">
        <v>0</v>
      </c>
      <c r="I123" s="230">
        <v>0</v>
      </c>
      <c r="J123" s="199">
        <v>1416475</v>
      </c>
      <c r="K123" s="168">
        <v>696589.27</v>
      </c>
      <c r="L123" s="169">
        <v>49.177660742335725</v>
      </c>
    </row>
    <row r="124" spans="1:12" ht="12.75">
      <c r="A124" s="225" t="s">
        <v>74</v>
      </c>
      <c r="B124" s="226" t="s">
        <v>121</v>
      </c>
      <c r="C124" s="227" t="s">
        <v>218</v>
      </c>
      <c r="D124" s="227" t="s">
        <v>220</v>
      </c>
      <c r="E124" s="231">
        <v>99582</v>
      </c>
      <c r="F124" s="229"/>
      <c r="G124" s="166">
        <v>0</v>
      </c>
      <c r="H124" s="230">
        <v>0</v>
      </c>
      <c r="I124" s="230">
        <v>0</v>
      </c>
      <c r="J124" s="199">
        <v>182548</v>
      </c>
      <c r="K124" s="168">
        <v>0</v>
      </c>
      <c r="L124" s="169">
        <v>0</v>
      </c>
    </row>
    <row r="125" spans="1:12" ht="12.75">
      <c r="A125" s="225" t="s">
        <v>74</v>
      </c>
      <c r="B125" s="226" t="s">
        <v>129</v>
      </c>
      <c r="C125" s="227" t="s">
        <v>218</v>
      </c>
      <c r="D125" s="227" t="s">
        <v>221</v>
      </c>
      <c r="E125" s="228">
        <v>0</v>
      </c>
      <c r="F125" s="229"/>
      <c r="G125" s="166">
        <v>0</v>
      </c>
      <c r="H125" s="230">
        <v>0</v>
      </c>
      <c r="I125" s="230">
        <v>0</v>
      </c>
      <c r="J125" s="199">
        <v>0</v>
      </c>
      <c r="K125" s="168">
        <v>0</v>
      </c>
      <c r="L125" s="169">
        <v>0</v>
      </c>
    </row>
    <row r="126" spans="1:12" ht="12.75">
      <c r="A126" s="225" t="s">
        <v>74</v>
      </c>
      <c r="B126" s="226" t="s">
        <v>131</v>
      </c>
      <c r="C126" s="227" t="s">
        <v>218</v>
      </c>
      <c r="D126" s="227" t="s">
        <v>222</v>
      </c>
      <c r="E126" s="228">
        <v>273120</v>
      </c>
      <c r="F126" s="229">
        <v>51371</v>
      </c>
      <c r="G126" s="166">
        <v>18.808948447568834</v>
      </c>
      <c r="H126" s="230">
        <v>0</v>
      </c>
      <c r="I126" s="230">
        <v>0</v>
      </c>
      <c r="J126" s="199">
        <v>274217</v>
      </c>
      <c r="K126" s="168">
        <v>116196.67</v>
      </c>
      <c r="L126" s="169">
        <v>42.37398483682631</v>
      </c>
    </row>
    <row r="127" spans="1:12" ht="12.75">
      <c r="A127" s="225" t="s">
        <v>74</v>
      </c>
      <c r="B127" s="226" t="s">
        <v>140</v>
      </c>
      <c r="C127" s="227" t="s">
        <v>218</v>
      </c>
      <c r="D127" s="227" t="s">
        <v>223</v>
      </c>
      <c r="E127" s="228">
        <v>3319</v>
      </c>
      <c r="F127" s="229"/>
      <c r="G127" s="166">
        <v>0</v>
      </c>
      <c r="H127" s="230">
        <v>0</v>
      </c>
      <c r="I127" s="230">
        <v>0</v>
      </c>
      <c r="J127" s="199">
        <v>3319</v>
      </c>
      <c r="K127" s="168">
        <v>256.1</v>
      </c>
      <c r="L127" s="169">
        <v>7.716179572160289</v>
      </c>
    </row>
    <row r="128" spans="1:12" ht="12.75">
      <c r="A128" s="157" t="s">
        <v>74</v>
      </c>
      <c r="B128" s="212" t="s">
        <v>142</v>
      </c>
      <c r="C128" s="163" t="s">
        <v>218</v>
      </c>
      <c r="D128" s="163" t="s">
        <v>224</v>
      </c>
      <c r="E128" s="164">
        <v>312288</v>
      </c>
      <c r="F128" s="229">
        <v>46070</v>
      </c>
      <c r="G128" s="166">
        <v>14.752408033610001</v>
      </c>
      <c r="H128" s="165">
        <v>0</v>
      </c>
      <c r="I128" s="165">
        <v>0</v>
      </c>
      <c r="J128" s="199">
        <v>312288</v>
      </c>
      <c r="K128" s="168">
        <v>101878.15</v>
      </c>
      <c r="L128" s="169">
        <v>32.623139537862485</v>
      </c>
    </row>
    <row r="129" spans="1:12" ht="12.75">
      <c r="A129" s="157" t="s">
        <v>74</v>
      </c>
      <c r="B129" s="212" t="s">
        <v>169</v>
      </c>
      <c r="C129" s="163" t="s">
        <v>218</v>
      </c>
      <c r="D129" s="163" t="s">
        <v>225</v>
      </c>
      <c r="E129" s="164">
        <v>12647</v>
      </c>
      <c r="F129" s="165">
        <v>2040.93</v>
      </c>
      <c r="G129" s="166">
        <v>16.13766110540049</v>
      </c>
      <c r="H129" s="165">
        <v>4482.96</v>
      </c>
      <c r="I129" s="166">
        <v>35.44682533407132</v>
      </c>
      <c r="J129" s="167">
        <v>12629</v>
      </c>
      <c r="K129" s="168">
        <v>4636.8</v>
      </c>
      <c r="L129" s="169">
        <v>36.71549608044976</v>
      </c>
    </row>
    <row r="130" spans="1:12" ht="12.75">
      <c r="A130" s="157" t="s">
        <v>74</v>
      </c>
      <c r="B130" s="212" t="s">
        <v>171</v>
      </c>
      <c r="C130" s="163" t="s">
        <v>218</v>
      </c>
      <c r="D130" s="163" t="s">
        <v>303</v>
      </c>
      <c r="E130" s="164">
        <v>0</v>
      </c>
      <c r="F130" s="165">
        <v>91.7</v>
      </c>
      <c r="G130" s="166">
        <v>0</v>
      </c>
      <c r="H130" s="165">
        <v>366.8</v>
      </c>
      <c r="I130" s="166">
        <v>0</v>
      </c>
      <c r="J130" s="167">
        <v>3330</v>
      </c>
      <c r="K130" s="168">
        <v>471.6</v>
      </c>
      <c r="L130" s="169">
        <v>14.162162162162161</v>
      </c>
    </row>
    <row r="131" spans="1:12" ht="12.75">
      <c r="A131" s="157" t="s">
        <v>75</v>
      </c>
      <c r="B131" s="212"/>
      <c r="C131" s="163" t="s">
        <v>226</v>
      </c>
      <c r="D131" s="163"/>
      <c r="E131" s="164">
        <v>58089</v>
      </c>
      <c r="F131" s="165">
        <v>0</v>
      </c>
      <c r="G131" s="166">
        <v>0</v>
      </c>
      <c r="H131" s="165">
        <v>350</v>
      </c>
      <c r="I131" s="166">
        <v>0.6025237136118714</v>
      </c>
      <c r="J131" s="167">
        <v>58089</v>
      </c>
      <c r="K131" s="168">
        <v>350</v>
      </c>
      <c r="L131" s="169">
        <v>0.6025237136118714</v>
      </c>
    </row>
    <row r="132" spans="1:12" ht="12.75">
      <c r="A132" s="157" t="s">
        <v>80</v>
      </c>
      <c r="B132" s="212" t="s">
        <v>112</v>
      </c>
      <c r="C132" s="163" t="s">
        <v>227</v>
      </c>
      <c r="D132" s="163" t="s">
        <v>228</v>
      </c>
      <c r="E132" s="164">
        <v>5643</v>
      </c>
      <c r="F132" s="165">
        <v>79.5</v>
      </c>
      <c r="G132" s="166">
        <v>1.4088250930356194</v>
      </c>
      <c r="H132" s="165">
        <v>980.05</v>
      </c>
      <c r="I132" s="166">
        <v>17.367534999113946</v>
      </c>
      <c r="J132" s="167">
        <v>7671</v>
      </c>
      <c r="K132" s="168">
        <v>980.05</v>
      </c>
      <c r="L132" s="169">
        <v>12.776039629774475</v>
      </c>
    </row>
    <row r="133" spans="1:12" ht="12.75">
      <c r="A133" s="157" t="s">
        <v>80</v>
      </c>
      <c r="B133" s="212" t="s">
        <v>121</v>
      </c>
      <c r="C133" s="163" t="s">
        <v>227</v>
      </c>
      <c r="D133" s="163" t="s">
        <v>229</v>
      </c>
      <c r="E133" s="164">
        <v>85640</v>
      </c>
      <c r="F133" s="165">
        <v>31510.24</v>
      </c>
      <c r="G133" s="166">
        <v>36.79383465670248</v>
      </c>
      <c r="H133" s="165">
        <v>39218.6</v>
      </c>
      <c r="I133" s="166">
        <v>45.79472209248015</v>
      </c>
      <c r="J133" s="167">
        <v>85640</v>
      </c>
      <c r="K133" s="168">
        <v>46041.86</v>
      </c>
      <c r="L133" s="169">
        <v>53.762097150864086</v>
      </c>
    </row>
    <row r="134" spans="1:12" ht="12.75">
      <c r="A134" s="157" t="s">
        <v>80</v>
      </c>
      <c r="B134" s="212" t="s">
        <v>129</v>
      </c>
      <c r="C134" s="163" t="s">
        <v>227</v>
      </c>
      <c r="D134" s="163" t="s">
        <v>230</v>
      </c>
      <c r="E134" s="164">
        <v>996</v>
      </c>
      <c r="F134" s="165">
        <v>0</v>
      </c>
      <c r="G134" s="166">
        <v>0</v>
      </c>
      <c r="H134" s="165">
        <v>233.03</v>
      </c>
      <c r="I134" s="166">
        <v>23.396586345381525</v>
      </c>
      <c r="J134" s="167">
        <v>996</v>
      </c>
      <c r="K134" s="168">
        <v>233.03</v>
      </c>
      <c r="L134" s="169">
        <v>23.396586345381525</v>
      </c>
    </row>
    <row r="135" spans="1:12" ht="12.75">
      <c r="A135" s="157" t="s">
        <v>80</v>
      </c>
      <c r="B135" s="212" t="s">
        <v>131</v>
      </c>
      <c r="C135" s="163" t="s">
        <v>227</v>
      </c>
      <c r="D135" s="163" t="s">
        <v>231</v>
      </c>
      <c r="E135" s="164">
        <v>49990</v>
      </c>
      <c r="F135" s="165">
        <v>9923.92</v>
      </c>
      <c r="G135" s="166">
        <v>19.851810362072413</v>
      </c>
      <c r="H135" s="165">
        <v>15328.49</v>
      </c>
      <c r="I135" s="166">
        <v>30.6631126225245</v>
      </c>
      <c r="J135" s="167">
        <v>47490</v>
      </c>
      <c r="K135" s="168">
        <v>18160.44</v>
      </c>
      <c r="L135" s="169">
        <v>38.24055590650663</v>
      </c>
    </row>
    <row r="136" spans="1:12" ht="12.75">
      <c r="A136" s="233" t="s">
        <v>80</v>
      </c>
      <c r="B136" s="212" t="s">
        <v>140</v>
      </c>
      <c r="C136" s="163" t="s">
        <v>227</v>
      </c>
      <c r="D136" s="163" t="s">
        <v>108</v>
      </c>
      <c r="E136" s="164">
        <v>57857</v>
      </c>
      <c r="F136" s="165">
        <v>15545.89</v>
      </c>
      <c r="G136" s="166">
        <v>26.869505850631732</v>
      </c>
      <c r="H136" s="165">
        <v>25447.54</v>
      </c>
      <c r="I136" s="166">
        <v>43.98351107039771</v>
      </c>
      <c r="J136" s="167">
        <v>61187</v>
      </c>
      <c r="K136" s="168">
        <v>30443.4</v>
      </c>
      <c r="L136" s="169">
        <v>49.75468645300472</v>
      </c>
    </row>
    <row r="137" spans="1:12" ht="13.5" thickBot="1">
      <c r="A137" s="234" t="s">
        <v>81</v>
      </c>
      <c r="B137" s="214"/>
      <c r="C137" s="172" t="s">
        <v>232</v>
      </c>
      <c r="D137" s="172"/>
      <c r="E137" s="173">
        <v>37012</v>
      </c>
      <c r="F137" s="174">
        <v>2160</v>
      </c>
      <c r="G137" s="175">
        <v>5.835945098886848</v>
      </c>
      <c r="H137" s="174">
        <v>3820</v>
      </c>
      <c r="I137" s="175">
        <v>10.320976980438777</v>
      </c>
      <c r="J137" s="176">
        <v>35551</v>
      </c>
      <c r="K137" s="177">
        <v>4650</v>
      </c>
      <c r="L137" s="178">
        <v>13.079800849483842</v>
      </c>
    </row>
    <row r="138" spans="1:12" ht="13.5" thickBot="1">
      <c r="A138" s="235"/>
      <c r="B138" s="197"/>
      <c r="C138" s="181" t="s">
        <v>120</v>
      </c>
      <c r="D138" s="181"/>
      <c r="E138" s="182">
        <v>2349466</v>
      </c>
      <c r="F138" s="183">
        <v>532157.18</v>
      </c>
      <c r="G138" s="184">
        <v>22.650133264324744</v>
      </c>
      <c r="H138" s="183">
        <v>90227.47</v>
      </c>
      <c r="I138" s="184">
        <v>3.840339464371904</v>
      </c>
      <c r="J138" s="185">
        <v>2501430</v>
      </c>
      <c r="K138" s="198">
        <v>1020887.37</v>
      </c>
      <c r="L138" s="187">
        <v>40.81215025005697</v>
      </c>
    </row>
    <row r="139" spans="1:12" ht="13.5" customHeight="1">
      <c r="A139" s="338" t="s">
        <v>110</v>
      </c>
      <c r="B139" s="339"/>
      <c r="C139" s="279"/>
      <c r="D139" s="279"/>
      <c r="E139" s="280"/>
      <c r="F139" s="281"/>
      <c r="G139" s="282"/>
      <c r="H139" s="281"/>
      <c r="I139" s="282"/>
      <c r="J139" s="283"/>
      <c r="K139" s="284"/>
      <c r="L139" s="285"/>
    </row>
    <row r="140" spans="1:12" ht="14.25">
      <c r="A140" s="157" t="s">
        <v>233</v>
      </c>
      <c r="B140" s="212"/>
      <c r="C140" s="335" t="s">
        <v>234</v>
      </c>
      <c r="D140" s="337"/>
      <c r="E140" s="164"/>
      <c r="F140" s="165"/>
      <c r="G140" s="165"/>
      <c r="H140" s="165"/>
      <c r="I140" s="165"/>
      <c r="J140" s="199"/>
      <c r="K140" s="168"/>
      <c r="L140" s="169"/>
    </row>
    <row r="141" spans="1:12" ht="12.75" customHeight="1">
      <c r="A141" s="225" t="s">
        <v>235</v>
      </c>
      <c r="B141" s="226" t="s">
        <v>112</v>
      </c>
      <c r="C141" s="227" t="s">
        <v>236</v>
      </c>
      <c r="D141" s="227" t="s">
        <v>237</v>
      </c>
      <c r="E141" s="228">
        <v>481246</v>
      </c>
      <c r="F141" s="230">
        <v>96141.91</v>
      </c>
      <c r="G141" s="166">
        <v>19.97770578872344</v>
      </c>
      <c r="H141" s="230">
        <v>0</v>
      </c>
      <c r="I141" s="166">
        <v>0</v>
      </c>
      <c r="J141" s="167">
        <v>464929</v>
      </c>
      <c r="K141" s="168">
        <v>244205.74</v>
      </c>
      <c r="L141" s="169">
        <v>52.525383445644394</v>
      </c>
    </row>
    <row r="142" spans="1:12" ht="12.75" customHeight="1">
      <c r="A142" s="225" t="s">
        <v>235</v>
      </c>
      <c r="B142" s="226" t="s">
        <v>121</v>
      </c>
      <c r="C142" s="227" t="s">
        <v>236</v>
      </c>
      <c r="D142" s="227" t="s">
        <v>238</v>
      </c>
      <c r="E142" s="228">
        <v>1601009</v>
      </c>
      <c r="F142" s="230">
        <v>261660.53</v>
      </c>
      <c r="G142" s="166">
        <v>16.3434765201195</v>
      </c>
      <c r="H142" s="230">
        <v>0</v>
      </c>
      <c r="I142" s="166">
        <v>0</v>
      </c>
      <c r="J142" s="167">
        <v>1601009</v>
      </c>
      <c r="K142" s="168">
        <v>656829.67</v>
      </c>
      <c r="L142" s="169">
        <v>41.025982364871155</v>
      </c>
    </row>
    <row r="143" spans="1:12" ht="12.75" customHeight="1">
      <c r="A143" s="225" t="s">
        <v>235</v>
      </c>
      <c r="B143" s="226" t="s">
        <v>129</v>
      </c>
      <c r="C143" s="227" t="s">
        <v>236</v>
      </c>
      <c r="D143" s="227" t="s">
        <v>239</v>
      </c>
      <c r="E143" s="228">
        <v>358295</v>
      </c>
      <c r="F143" s="230">
        <v>55159.68</v>
      </c>
      <c r="G143" s="166">
        <v>15.395045981663156</v>
      </c>
      <c r="H143" s="230">
        <v>0</v>
      </c>
      <c r="I143" s="166">
        <v>0</v>
      </c>
      <c r="J143" s="167">
        <v>356727</v>
      </c>
      <c r="K143" s="168">
        <v>139727.67</v>
      </c>
      <c r="L143" s="169">
        <v>39.16935639859052</v>
      </c>
    </row>
    <row r="144" spans="1:12" ht="12.75" customHeight="1">
      <c r="A144" s="225" t="s">
        <v>235</v>
      </c>
      <c r="B144" s="226" t="s">
        <v>131</v>
      </c>
      <c r="C144" s="227" t="s">
        <v>236</v>
      </c>
      <c r="D144" s="227" t="s">
        <v>240</v>
      </c>
      <c r="E144" s="228">
        <v>104893</v>
      </c>
      <c r="F144" s="230">
        <v>16704.04</v>
      </c>
      <c r="G144" s="166">
        <v>15.924837691743015</v>
      </c>
      <c r="H144" s="230">
        <v>0</v>
      </c>
      <c r="I144" s="166">
        <v>0</v>
      </c>
      <c r="J144" s="167">
        <v>104082</v>
      </c>
      <c r="K144" s="168">
        <v>40146.89</v>
      </c>
      <c r="L144" s="169">
        <v>38.57236601910032</v>
      </c>
    </row>
    <row r="145" spans="1:12" ht="12.75" customHeight="1">
      <c r="A145" s="225" t="s">
        <v>235</v>
      </c>
      <c r="B145" s="226" t="s">
        <v>140</v>
      </c>
      <c r="C145" s="227" t="s">
        <v>236</v>
      </c>
      <c r="D145" s="227" t="s">
        <v>241</v>
      </c>
      <c r="E145" s="228">
        <v>98519</v>
      </c>
      <c r="F145" s="230">
        <v>11051.24</v>
      </c>
      <c r="G145" s="166">
        <v>11.217369238421016</v>
      </c>
      <c r="H145" s="230">
        <v>0</v>
      </c>
      <c r="I145" s="166">
        <v>0</v>
      </c>
      <c r="J145" s="167">
        <v>98041</v>
      </c>
      <c r="K145" s="168">
        <v>30016.35</v>
      </c>
      <c r="L145" s="169">
        <v>30.616119786619883</v>
      </c>
    </row>
    <row r="146" spans="1:12" ht="12.75" customHeight="1">
      <c r="A146" s="225" t="s">
        <v>242</v>
      </c>
      <c r="B146" s="226" t="s">
        <v>112</v>
      </c>
      <c r="C146" s="227" t="s">
        <v>243</v>
      </c>
      <c r="D146" s="227" t="s">
        <v>237</v>
      </c>
      <c r="E146" s="228">
        <v>1104594</v>
      </c>
      <c r="F146" s="230">
        <v>296534.13</v>
      </c>
      <c r="G146" s="166">
        <v>26.845531480344814</v>
      </c>
      <c r="H146" s="230">
        <v>0</v>
      </c>
      <c r="I146" s="166">
        <v>0</v>
      </c>
      <c r="J146" s="167">
        <v>1068673</v>
      </c>
      <c r="K146" s="168">
        <v>517968.1</v>
      </c>
      <c r="L146" s="169">
        <v>48.468343450241555</v>
      </c>
    </row>
    <row r="147" spans="1:12" ht="12.75" customHeight="1">
      <c r="A147" s="225" t="s">
        <v>242</v>
      </c>
      <c r="B147" s="226" t="s">
        <v>121</v>
      </c>
      <c r="C147" s="227" t="s">
        <v>243</v>
      </c>
      <c r="D147" s="227" t="s">
        <v>238</v>
      </c>
      <c r="E147" s="228">
        <v>3698466</v>
      </c>
      <c r="F147" s="230">
        <v>590255.89</v>
      </c>
      <c r="G147" s="166">
        <v>15.959478605454262</v>
      </c>
      <c r="H147" s="230">
        <v>0</v>
      </c>
      <c r="I147" s="166">
        <v>0</v>
      </c>
      <c r="J147" s="167">
        <v>3713447</v>
      </c>
      <c r="K147" s="168">
        <v>1489062.23</v>
      </c>
      <c r="L147" s="169">
        <v>40.0991916674723</v>
      </c>
    </row>
    <row r="148" spans="1:12" ht="12.75" customHeight="1">
      <c r="A148" s="225" t="s">
        <v>242</v>
      </c>
      <c r="B148" s="226" t="s">
        <v>129</v>
      </c>
      <c r="C148" s="227" t="s">
        <v>243</v>
      </c>
      <c r="D148" s="227" t="s">
        <v>239</v>
      </c>
      <c r="E148" s="228">
        <v>487352</v>
      </c>
      <c r="F148" s="230">
        <v>92775.77</v>
      </c>
      <c r="G148" s="166">
        <v>19.036706528340915</v>
      </c>
      <c r="H148" s="230">
        <v>0</v>
      </c>
      <c r="I148" s="166">
        <v>0</v>
      </c>
      <c r="J148" s="167">
        <v>482988</v>
      </c>
      <c r="K148" s="168">
        <v>212141.17</v>
      </c>
      <c r="L148" s="169">
        <v>43.92265853395944</v>
      </c>
    </row>
    <row r="149" spans="1:12" ht="12.75" customHeight="1">
      <c r="A149" s="225" t="s">
        <v>242</v>
      </c>
      <c r="B149" s="226" t="s">
        <v>131</v>
      </c>
      <c r="C149" s="227" t="s">
        <v>243</v>
      </c>
      <c r="D149" s="227" t="s">
        <v>244</v>
      </c>
      <c r="E149" s="228">
        <v>222499</v>
      </c>
      <c r="F149" s="230">
        <v>22641.14</v>
      </c>
      <c r="G149" s="166">
        <v>10.175838992534796</v>
      </c>
      <c r="H149" s="230">
        <v>0</v>
      </c>
      <c r="I149" s="166">
        <v>0</v>
      </c>
      <c r="J149" s="167">
        <v>222499</v>
      </c>
      <c r="K149" s="168">
        <v>94890.22</v>
      </c>
      <c r="L149" s="169">
        <v>42.64748156171488</v>
      </c>
    </row>
    <row r="150" spans="1:12" ht="12.75" customHeight="1">
      <c r="A150" s="157" t="s">
        <v>242</v>
      </c>
      <c r="B150" s="212" t="s">
        <v>140</v>
      </c>
      <c r="C150" s="163" t="s">
        <v>243</v>
      </c>
      <c r="D150" s="163" t="s">
        <v>245</v>
      </c>
      <c r="E150" s="164">
        <v>49791</v>
      </c>
      <c r="F150" s="165">
        <v>12433.41</v>
      </c>
      <c r="G150" s="166">
        <v>24.971199614388144</v>
      </c>
      <c r="H150" s="165">
        <v>20014.44</v>
      </c>
      <c r="I150" s="166">
        <v>40.19690305476893</v>
      </c>
      <c r="J150" s="167">
        <v>47431</v>
      </c>
      <c r="K150" s="168">
        <v>24285.12</v>
      </c>
      <c r="L150" s="169">
        <v>51.200944529948764</v>
      </c>
    </row>
    <row r="151" spans="1:12" ht="12.75" customHeight="1">
      <c r="A151" s="157" t="s">
        <v>242</v>
      </c>
      <c r="B151" s="212" t="s">
        <v>142</v>
      </c>
      <c r="C151" s="163" t="s">
        <v>243</v>
      </c>
      <c r="D151" s="163" t="s">
        <v>246</v>
      </c>
      <c r="E151" s="164">
        <v>9958</v>
      </c>
      <c r="F151" s="165">
        <v>7620</v>
      </c>
      <c r="G151" s="166">
        <v>76.52138983731673</v>
      </c>
      <c r="H151" s="165">
        <v>7680</v>
      </c>
      <c r="I151" s="166">
        <v>77.12392046595701</v>
      </c>
      <c r="J151" s="167">
        <v>7699</v>
      </c>
      <c r="K151" s="168">
        <v>7680</v>
      </c>
      <c r="L151" s="169">
        <v>99.7532147032082</v>
      </c>
    </row>
    <row r="152" spans="1:12" ht="12.75" customHeight="1">
      <c r="A152" s="157" t="s">
        <v>242</v>
      </c>
      <c r="B152" s="212" t="s">
        <v>169</v>
      </c>
      <c r="C152" s="163" t="s">
        <v>243</v>
      </c>
      <c r="D152" s="163" t="s">
        <v>247</v>
      </c>
      <c r="E152" s="164">
        <v>1576711</v>
      </c>
      <c r="F152" s="165">
        <v>0</v>
      </c>
      <c r="G152" s="166">
        <v>0</v>
      </c>
      <c r="H152" s="165">
        <v>0</v>
      </c>
      <c r="I152" s="166">
        <v>0</v>
      </c>
      <c r="J152" s="167">
        <v>1576711</v>
      </c>
      <c r="K152" s="168">
        <v>0</v>
      </c>
      <c r="L152" s="169">
        <v>0</v>
      </c>
    </row>
    <row r="153" spans="1:12" ht="12.75" customHeight="1">
      <c r="A153" s="157" t="s">
        <v>242</v>
      </c>
      <c r="B153" s="212" t="s">
        <v>171</v>
      </c>
      <c r="C153" s="163" t="s">
        <v>243</v>
      </c>
      <c r="D153" s="163" t="s">
        <v>248</v>
      </c>
      <c r="E153" s="164">
        <v>16597</v>
      </c>
      <c r="F153" s="165">
        <v>0</v>
      </c>
      <c r="G153" s="166">
        <v>0</v>
      </c>
      <c r="H153" s="165">
        <v>0</v>
      </c>
      <c r="I153" s="166">
        <v>0</v>
      </c>
      <c r="J153" s="167">
        <v>16597</v>
      </c>
      <c r="K153" s="168">
        <v>0</v>
      </c>
      <c r="L153" s="169">
        <v>0</v>
      </c>
    </row>
    <row r="154" spans="1:12" ht="12.75" customHeight="1">
      <c r="A154" s="157" t="s">
        <v>242</v>
      </c>
      <c r="B154" s="212" t="s">
        <v>216</v>
      </c>
      <c r="C154" s="163" t="s">
        <v>243</v>
      </c>
      <c r="D154" s="163" t="s">
        <v>324</v>
      </c>
      <c r="E154" s="164">
        <v>0</v>
      </c>
      <c r="F154" s="165">
        <v>0</v>
      </c>
      <c r="G154" s="166">
        <v>0</v>
      </c>
      <c r="H154" s="165">
        <v>23484.86</v>
      </c>
      <c r="I154" s="166">
        <v>0</v>
      </c>
      <c r="J154" s="167">
        <v>24895</v>
      </c>
      <c r="K154" s="168">
        <v>23484.86</v>
      </c>
      <c r="L154" s="169">
        <v>94.33564972886121</v>
      </c>
    </row>
    <row r="155" spans="1:12" ht="12.75" customHeight="1">
      <c r="A155" s="225" t="s">
        <v>249</v>
      </c>
      <c r="B155" s="226" t="s">
        <v>112</v>
      </c>
      <c r="C155" s="227" t="s">
        <v>250</v>
      </c>
      <c r="D155" s="227" t="s">
        <v>251</v>
      </c>
      <c r="E155" s="228">
        <v>680277</v>
      </c>
      <c r="F155" s="230">
        <v>100950.81</v>
      </c>
      <c r="G155" s="166">
        <v>14.839662372827538</v>
      </c>
      <c r="H155" s="230">
        <v>0</v>
      </c>
      <c r="I155" s="166">
        <v>0</v>
      </c>
      <c r="J155" s="167">
        <v>677334</v>
      </c>
      <c r="K155" s="168">
        <v>240054.98</v>
      </c>
      <c r="L155" s="169">
        <v>35.44115310910127</v>
      </c>
    </row>
    <row r="156" spans="1:12" ht="12.75" customHeight="1">
      <c r="A156" s="225" t="s">
        <v>249</v>
      </c>
      <c r="B156" s="226" t="s">
        <v>121</v>
      </c>
      <c r="C156" s="227" t="s">
        <v>250</v>
      </c>
      <c r="D156" s="227" t="s">
        <v>252</v>
      </c>
      <c r="E156" s="228">
        <v>472251</v>
      </c>
      <c r="F156" s="230">
        <v>95246.51</v>
      </c>
      <c r="G156" s="166">
        <v>20.168620077035303</v>
      </c>
      <c r="H156" s="230">
        <v>0</v>
      </c>
      <c r="I156" s="166">
        <v>0</v>
      </c>
      <c r="J156" s="167">
        <v>461770</v>
      </c>
      <c r="K156" s="168">
        <v>213343.39</v>
      </c>
      <c r="L156" s="169">
        <v>46.20122355285099</v>
      </c>
    </row>
    <row r="157" spans="1:12" ht="12.75" customHeight="1">
      <c r="A157" s="225" t="s">
        <v>249</v>
      </c>
      <c r="B157" s="226" t="s">
        <v>129</v>
      </c>
      <c r="C157" s="227" t="s">
        <v>250</v>
      </c>
      <c r="D157" s="227" t="s">
        <v>253</v>
      </c>
      <c r="E157" s="228">
        <v>487452</v>
      </c>
      <c r="F157" s="230">
        <v>74079.93</v>
      </c>
      <c r="G157" s="166">
        <v>15.197379434282759</v>
      </c>
      <c r="H157" s="230">
        <v>0</v>
      </c>
      <c r="I157" s="166">
        <v>0</v>
      </c>
      <c r="J157" s="167">
        <v>485805</v>
      </c>
      <c r="K157" s="168">
        <v>181433.16</v>
      </c>
      <c r="L157" s="169">
        <v>37.34691079754223</v>
      </c>
    </row>
    <row r="158" spans="1:12" ht="12.75" customHeight="1">
      <c r="A158" s="157" t="s">
        <v>254</v>
      </c>
      <c r="B158" s="212" t="s">
        <v>112</v>
      </c>
      <c r="C158" s="163" t="s">
        <v>255</v>
      </c>
      <c r="D158" s="163" t="s">
        <v>256</v>
      </c>
      <c r="E158" s="164">
        <v>28115</v>
      </c>
      <c r="F158" s="165">
        <v>7029</v>
      </c>
      <c r="G158" s="166">
        <v>25.000889205050687</v>
      </c>
      <c r="H158" s="165">
        <v>11715</v>
      </c>
      <c r="I158" s="166">
        <v>41.668148675084474</v>
      </c>
      <c r="J158" s="167">
        <v>28115</v>
      </c>
      <c r="K158" s="168">
        <v>14057.5</v>
      </c>
      <c r="L158" s="169">
        <v>50</v>
      </c>
    </row>
    <row r="159" spans="1:12" ht="12.75" customHeight="1">
      <c r="A159" s="157" t="s">
        <v>254</v>
      </c>
      <c r="B159" s="212" t="s">
        <v>121</v>
      </c>
      <c r="C159" s="163" t="s">
        <v>255</v>
      </c>
      <c r="D159" s="163" t="s">
        <v>257</v>
      </c>
      <c r="E159" s="164">
        <v>21377</v>
      </c>
      <c r="F159" s="165">
        <v>5344</v>
      </c>
      <c r="G159" s="166">
        <v>24.998830518781865</v>
      </c>
      <c r="H159" s="165">
        <v>8906</v>
      </c>
      <c r="I159" s="166">
        <v>41.66159891472143</v>
      </c>
      <c r="J159" s="167">
        <v>21377</v>
      </c>
      <c r="K159" s="168">
        <v>10688.5</v>
      </c>
      <c r="L159" s="169">
        <v>50</v>
      </c>
    </row>
    <row r="160" spans="1:12" ht="12.75" customHeight="1">
      <c r="A160" s="157" t="s">
        <v>254</v>
      </c>
      <c r="B160" s="212" t="s">
        <v>129</v>
      </c>
      <c r="C160" s="163" t="s">
        <v>255</v>
      </c>
      <c r="D160" s="163" t="s">
        <v>258</v>
      </c>
      <c r="E160" s="164">
        <v>2158</v>
      </c>
      <c r="F160" s="165">
        <v>539</v>
      </c>
      <c r="G160" s="166">
        <v>24.976830398517144</v>
      </c>
      <c r="H160" s="165">
        <v>899</v>
      </c>
      <c r="I160" s="166">
        <v>41.65894346617238</v>
      </c>
      <c r="J160" s="167">
        <v>2158</v>
      </c>
      <c r="K160" s="168">
        <v>1079</v>
      </c>
      <c r="L160" s="169">
        <v>50</v>
      </c>
    </row>
    <row r="161" spans="1:12" ht="12.75" customHeight="1" thickBot="1">
      <c r="A161" s="242" t="s">
        <v>254</v>
      </c>
      <c r="B161" s="243" t="s">
        <v>131</v>
      </c>
      <c r="C161" s="244" t="s">
        <v>255</v>
      </c>
      <c r="D161" s="244" t="s">
        <v>259</v>
      </c>
      <c r="E161" s="245">
        <v>2323</v>
      </c>
      <c r="F161" s="246">
        <v>581</v>
      </c>
      <c r="G161" s="247">
        <v>25.01076194575979</v>
      </c>
      <c r="H161" s="246">
        <v>969</v>
      </c>
      <c r="I161" s="247">
        <v>41.713301764959105</v>
      </c>
      <c r="J161" s="248">
        <v>2323</v>
      </c>
      <c r="K161" s="249">
        <v>1161.5</v>
      </c>
      <c r="L161" s="250">
        <v>50</v>
      </c>
    </row>
    <row r="162" spans="1:12" ht="13.5" thickBot="1">
      <c r="A162" s="179"/>
      <c r="B162" s="197"/>
      <c r="C162" s="181" t="s">
        <v>120</v>
      </c>
      <c r="D162" s="181"/>
      <c r="E162" s="182">
        <v>11503883</v>
      </c>
      <c r="F162" s="183">
        <v>1746747.99</v>
      </c>
      <c r="G162" s="184">
        <v>15.18398605062308</v>
      </c>
      <c r="H162" s="183">
        <v>73668.3</v>
      </c>
      <c r="I162" s="184">
        <v>0.6403776881249575</v>
      </c>
      <c r="J162" s="185">
        <v>11464610</v>
      </c>
      <c r="K162" s="198">
        <v>4142256.05</v>
      </c>
      <c r="L162" s="187">
        <v>36.130806455692785</v>
      </c>
    </row>
    <row r="163" spans="1:12" ht="13.5" thickBot="1">
      <c r="A163" s="217"/>
      <c r="B163" s="218"/>
      <c r="C163" s="232"/>
      <c r="D163" s="232"/>
      <c r="E163" s="238"/>
      <c r="F163" s="239"/>
      <c r="G163" s="239"/>
      <c r="H163" s="239"/>
      <c r="I163" s="239"/>
      <c r="J163" s="238"/>
      <c r="K163" s="240"/>
      <c r="L163" s="240"/>
    </row>
    <row r="164" spans="1:12" ht="38.25">
      <c r="A164" s="329" t="s">
        <v>110</v>
      </c>
      <c r="B164" s="333"/>
      <c r="C164" s="151"/>
      <c r="D164" s="151"/>
      <c r="E164" s="152" t="s">
        <v>111</v>
      </c>
      <c r="F164" s="241" t="s">
        <v>320</v>
      </c>
      <c r="G164" s="153" t="s">
        <v>304</v>
      </c>
      <c r="H164" s="152" t="s">
        <v>321</v>
      </c>
      <c r="I164" s="153" t="s">
        <v>304</v>
      </c>
      <c r="J164" s="154" t="s">
        <v>335</v>
      </c>
      <c r="K164" s="155" t="s">
        <v>337</v>
      </c>
      <c r="L164" s="156" t="s">
        <v>304</v>
      </c>
    </row>
    <row r="165" spans="1:12" ht="14.25">
      <c r="A165" s="157" t="s">
        <v>260</v>
      </c>
      <c r="B165" s="212"/>
      <c r="C165" s="335" t="s">
        <v>261</v>
      </c>
      <c r="D165" s="337"/>
      <c r="E165" s="164"/>
      <c r="F165" s="165"/>
      <c r="G165" s="165"/>
      <c r="H165" s="165"/>
      <c r="I165" s="165"/>
      <c r="J165" s="199"/>
      <c r="K165" s="168"/>
      <c r="L165" s="169"/>
    </row>
    <row r="166" spans="1:12" ht="12.75" customHeight="1">
      <c r="A166" s="157" t="s">
        <v>262</v>
      </c>
      <c r="B166" s="212" t="s">
        <v>112</v>
      </c>
      <c r="C166" s="163" t="s">
        <v>263</v>
      </c>
      <c r="D166" s="163" t="s">
        <v>264</v>
      </c>
      <c r="E166" s="164">
        <v>64064</v>
      </c>
      <c r="F166" s="165">
        <v>413.79</v>
      </c>
      <c r="G166" s="166">
        <v>0.645900974025974</v>
      </c>
      <c r="H166" s="165">
        <v>7167.61</v>
      </c>
      <c r="I166" s="175">
        <v>11.188202422577422</v>
      </c>
      <c r="J166" s="176">
        <v>63327</v>
      </c>
      <c r="K166" s="168">
        <v>8395.59</v>
      </c>
      <c r="L166" s="169">
        <v>13.257520488890995</v>
      </c>
    </row>
    <row r="167" spans="1:12" ht="12.75" customHeight="1">
      <c r="A167" s="157" t="s">
        <v>262</v>
      </c>
      <c r="B167" s="212" t="s">
        <v>121</v>
      </c>
      <c r="C167" s="163" t="s">
        <v>263</v>
      </c>
      <c r="D167" s="163" t="s">
        <v>265</v>
      </c>
      <c r="E167" s="164">
        <v>54106</v>
      </c>
      <c r="F167" s="165">
        <v>5537.82</v>
      </c>
      <c r="G167" s="166">
        <v>10.235131039071451</v>
      </c>
      <c r="H167" s="165">
        <v>6238.56</v>
      </c>
      <c r="I167" s="175">
        <v>11.530255424537021</v>
      </c>
      <c r="J167" s="176">
        <v>56106</v>
      </c>
      <c r="K167" s="168">
        <v>6423.54</v>
      </c>
      <c r="L167" s="169">
        <v>11.448935942679928</v>
      </c>
    </row>
    <row r="168" spans="1:12" ht="12.75" customHeight="1">
      <c r="A168" s="157" t="s">
        <v>266</v>
      </c>
      <c r="B168" s="212" t="s">
        <v>112</v>
      </c>
      <c r="C168" s="163" t="s">
        <v>267</v>
      </c>
      <c r="D168" s="163" t="s">
        <v>268</v>
      </c>
      <c r="E168" s="164">
        <v>23700</v>
      </c>
      <c r="F168" s="165">
        <v>6761.01</v>
      </c>
      <c r="G168" s="166">
        <v>28.52746835443038</v>
      </c>
      <c r="H168" s="165">
        <v>11227.78</v>
      </c>
      <c r="I168" s="175">
        <v>47.374599156118144</v>
      </c>
      <c r="J168" s="176">
        <v>21364</v>
      </c>
      <c r="K168" s="168">
        <v>12530.48</v>
      </c>
      <c r="L168" s="169">
        <v>58.65231230106721</v>
      </c>
    </row>
    <row r="169" spans="1:12" ht="12.75" customHeight="1">
      <c r="A169" s="157" t="s">
        <v>266</v>
      </c>
      <c r="B169" s="212" t="s">
        <v>121</v>
      </c>
      <c r="C169" s="251" t="s">
        <v>267</v>
      </c>
      <c r="D169" s="163" t="s">
        <v>269</v>
      </c>
      <c r="E169" s="164">
        <v>44314</v>
      </c>
      <c r="F169" s="165">
        <v>12642.84</v>
      </c>
      <c r="G169" s="166">
        <v>28.53012591957395</v>
      </c>
      <c r="H169" s="165">
        <v>20995.54</v>
      </c>
      <c r="I169" s="175">
        <v>47.3790224308345</v>
      </c>
      <c r="J169" s="176">
        <v>40297</v>
      </c>
      <c r="K169" s="168">
        <v>23431.54</v>
      </c>
      <c r="L169" s="169">
        <v>58.147107725140835</v>
      </c>
    </row>
    <row r="170" spans="1:12" ht="12.75" customHeight="1">
      <c r="A170" s="157" t="s">
        <v>266</v>
      </c>
      <c r="B170" s="212" t="s">
        <v>129</v>
      </c>
      <c r="C170" s="251" t="s">
        <v>267</v>
      </c>
      <c r="D170" s="163" t="s">
        <v>270</v>
      </c>
      <c r="E170" s="164">
        <v>59318</v>
      </c>
      <c r="F170" s="165">
        <v>16926.15</v>
      </c>
      <c r="G170" s="166">
        <v>28.534593209481102</v>
      </c>
      <c r="H170" s="165">
        <v>28108.68</v>
      </c>
      <c r="I170" s="175">
        <v>47.3864257055194</v>
      </c>
      <c r="J170" s="176">
        <v>55861</v>
      </c>
      <c r="K170" s="168">
        <v>31369.98</v>
      </c>
      <c r="L170" s="169">
        <v>56.1572116503464</v>
      </c>
    </row>
    <row r="171" spans="1:12" ht="12.75" customHeight="1">
      <c r="A171" s="157" t="s">
        <v>266</v>
      </c>
      <c r="B171" s="212" t="s">
        <v>131</v>
      </c>
      <c r="C171" s="163" t="s">
        <v>267</v>
      </c>
      <c r="D171" s="163" t="s">
        <v>271</v>
      </c>
      <c r="E171" s="164">
        <v>43152</v>
      </c>
      <c r="F171" s="165">
        <v>0</v>
      </c>
      <c r="G171" s="166">
        <v>0</v>
      </c>
      <c r="H171" s="165">
        <v>33199.16</v>
      </c>
      <c r="I171" s="175">
        <v>76.93539117538006</v>
      </c>
      <c r="J171" s="176">
        <v>33192</v>
      </c>
      <c r="K171" s="168">
        <v>33199.16</v>
      </c>
      <c r="L171" s="169">
        <v>100.02157146300314</v>
      </c>
    </row>
    <row r="172" spans="1:12" ht="12.75" customHeight="1">
      <c r="A172" s="157" t="s">
        <v>272</v>
      </c>
      <c r="B172" s="212" t="s">
        <v>112</v>
      </c>
      <c r="C172" s="163" t="s">
        <v>273</v>
      </c>
      <c r="D172" s="163" t="s">
        <v>274</v>
      </c>
      <c r="E172" s="164">
        <v>103731</v>
      </c>
      <c r="F172" s="165">
        <v>34040</v>
      </c>
      <c r="G172" s="166">
        <v>32.81564816689321</v>
      </c>
      <c r="H172" s="165">
        <v>47310</v>
      </c>
      <c r="I172" s="175">
        <v>45.60835237296469</v>
      </c>
      <c r="J172" s="176">
        <v>111449</v>
      </c>
      <c r="K172" s="168">
        <v>53945</v>
      </c>
      <c r="L172" s="169">
        <v>48.40330554782905</v>
      </c>
    </row>
    <row r="173" spans="1:12" ht="12.75" customHeight="1">
      <c r="A173" s="157" t="s">
        <v>272</v>
      </c>
      <c r="B173" s="212" t="s">
        <v>121</v>
      </c>
      <c r="C173" s="163" t="s">
        <v>273</v>
      </c>
      <c r="D173" s="163" t="s">
        <v>275</v>
      </c>
      <c r="E173" s="164">
        <v>62239</v>
      </c>
      <c r="F173" s="165">
        <v>20424</v>
      </c>
      <c r="G173" s="166">
        <v>32.81543726602291</v>
      </c>
      <c r="H173" s="165">
        <v>28386</v>
      </c>
      <c r="I173" s="175">
        <v>45.60805925545076</v>
      </c>
      <c r="J173" s="176">
        <v>66869</v>
      </c>
      <c r="K173" s="168">
        <v>32367</v>
      </c>
      <c r="L173" s="169">
        <v>48.40359508890517</v>
      </c>
    </row>
    <row r="174" spans="1:12" ht="12.75" customHeight="1">
      <c r="A174" s="170" t="s">
        <v>272</v>
      </c>
      <c r="B174" s="214" t="s">
        <v>129</v>
      </c>
      <c r="C174" s="172" t="s">
        <v>273</v>
      </c>
      <c r="D174" s="172" t="s">
        <v>276</v>
      </c>
      <c r="E174" s="173">
        <v>41492</v>
      </c>
      <c r="F174" s="174">
        <v>13616</v>
      </c>
      <c r="G174" s="175">
        <v>32.8159645232816</v>
      </c>
      <c r="H174" s="174">
        <v>18924</v>
      </c>
      <c r="I174" s="175">
        <v>45.608792056300004</v>
      </c>
      <c r="J174" s="176">
        <v>44579</v>
      </c>
      <c r="K174" s="177">
        <v>21578</v>
      </c>
      <c r="L174" s="169">
        <v>48.40395702012158</v>
      </c>
    </row>
    <row r="175" spans="1:12" ht="12.75" customHeight="1" thickBot="1">
      <c r="A175" s="242" t="s">
        <v>272</v>
      </c>
      <c r="B175" s="243" t="s">
        <v>131</v>
      </c>
      <c r="C175" s="244" t="s">
        <v>273</v>
      </c>
      <c r="D175" s="244" t="s">
        <v>325</v>
      </c>
      <c r="E175" s="245">
        <v>0</v>
      </c>
      <c r="F175" s="246">
        <v>0</v>
      </c>
      <c r="G175" s="247">
        <v>0</v>
      </c>
      <c r="H175" s="246">
        <v>0</v>
      </c>
      <c r="I175" s="247">
        <v>0</v>
      </c>
      <c r="J175" s="248">
        <v>21000</v>
      </c>
      <c r="K175" s="249">
        <v>20126</v>
      </c>
      <c r="L175" s="250">
        <v>95.83809523809524</v>
      </c>
    </row>
    <row r="176" spans="1:12" ht="13.5" thickBot="1">
      <c r="A176" s="179"/>
      <c r="B176" s="197"/>
      <c r="C176" s="181" t="s">
        <v>120</v>
      </c>
      <c r="D176" s="181"/>
      <c r="E176" s="182">
        <v>496116</v>
      </c>
      <c r="F176" s="183">
        <v>110361.61</v>
      </c>
      <c r="G176" s="184">
        <v>22.24512210853913</v>
      </c>
      <c r="H176" s="183">
        <v>201557.33</v>
      </c>
      <c r="I176" s="252">
        <v>40.62705697860984</v>
      </c>
      <c r="J176" s="253">
        <v>514044</v>
      </c>
      <c r="K176" s="254">
        <v>243366.29</v>
      </c>
      <c r="L176" s="255">
        <v>47.343474488565185</v>
      </c>
    </row>
    <row r="177" spans="1:12" ht="15" customHeight="1">
      <c r="A177" s="157" t="s">
        <v>277</v>
      </c>
      <c r="B177" s="212"/>
      <c r="C177" s="342" t="s">
        <v>278</v>
      </c>
      <c r="D177" s="343"/>
      <c r="E177" s="164"/>
      <c r="F177" s="165"/>
      <c r="G177" s="165"/>
      <c r="H177" s="165"/>
      <c r="I177" s="165"/>
      <c r="J177" s="199"/>
      <c r="K177" s="168"/>
      <c r="L177" s="169"/>
    </row>
    <row r="178" spans="1:12" ht="12.75" customHeight="1">
      <c r="A178" s="157" t="s">
        <v>279</v>
      </c>
      <c r="B178" s="212" t="s">
        <v>112</v>
      </c>
      <c r="C178" s="163" t="s">
        <v>280</v>
      </c>
      <c r="D178" s="163" t="s">
        <v>281</v>
      </c>
      <c r="E178" s="164">
        <v>298413</v>
      </c>
      <c r="F178" s="165">
        <v>58193.8</v>
      </c>
      <c r="G178" s="166">
        <v>19.501094121234665</v>
      </c>
      <c r="H178" s="165">
        <v>129976</v>
      </c>
      <c r="I178" s="175">
        <v>43.55574321494037</v>
      </c>
      <c r="J178" s="176">
        <v>459887</v>
      </c>
      <c r="K178" s="168">
        <v>144746</v>
      </c>
      <c r="L178" s="169">
        <v>31.474253457914664</v>
      </c>
    </row>
    <row r="179" spans="1:12" ht="12.75" customHeight="1">
      <c r="A179" s="157" t="s">
        <v>279</v>
      </c>
      <c r="B179" s="212" t="s">
        <v>121</v>
      </c>
      <c r="C179" s="163" t="s">
        <v>280</v>
      </c>
      <c r="D179" s="163" t="s">
        <v>282</v>
      </c>
      <c r="E179" s="164">
        <v>995818</v>
      </c>
      <c r="F179" s="165">
        <v>622329.67</v>
      </c>
      <c r="G179" s="166">
        <v>62.49431823887498</v>
      </c>
      <c r="H179" s="165">
        <v>661337.61</v>
      </c>
      <c r="I179" s="175">
        <v>66.41149386735327</v>
      </c>
      <c r="J179" s="176">
        <v>1446251</v>
      </c>
      <c r="K179" s="168">
        <v>736648.76</v>
      </c>
      <c r="L179" s="169">
        <v>50.93505622468023</v>
      </c>
    </row>
    <row r="180" spans="1:12" ht="12.75" customHeight="1">
      <c r="A180" s="157" t="s">
        <v>279</v>
      </c>
      <c r="B180" s="212" t="s">
        <v>129</v>
      </c>
      <c r="C180" s="163" t="s">
        <v>280</v>
      </c>
      <c r="D180" s="163" t="s">
        <v>283</v>
      </c>
      <c r="E180" s="164">
        <v>526488</v>
      </c>
      <c r="F180" s="165">
        <v>81224.77</v>
      </c>
      <c r="G180" s="166">
        <v>15.427658370181277</v>
      </c>
      <c r="H180" s="165">
        <v>167283.51</v>
      </c>
      <c r="I180" s="175">
        <v>31.773470620413</v>
      </c>
      <c r="J180" s="176">
        <v>501350</v>
      </c>
      <c r="K180" s="168">
        <v>191365.15</v>
      </c>
      <c r="L180" s="169">
        <v>38.16997107808916</v>
      </c>
    </row>
    <row r="181" spans="1:12" ht="12.75" customHeight="1">
      <c r="A181" s="157" t="s">
        <v>279</v>
      </c>
      <c r="B181" s="212" t="s">
        <v>131</v>
      </c>
      <c r="C181" s="163" t="s">
        <v>280</v>
      </c>
      <c r="D181" s="163" t="s">
        <v>284</v>
      </c>
      <c r="E181" s="164">
        <v>233290</v>
      </c>
      <c r="F181" s="165">
        <v>36294.93</v>
      </c>
      <c r="G181" s="166">
        <v>15.55785931673025</v>
      </c>
      <c r="H181" s="165">
        <v>93091.23</v>
      </c>
      <c r="I181" s="175">
        <v>39.903652106819834</v>
      </c>
      <c r="J181" s="176">
        <v>225150</v>
      </c>
      <c r="K181" s="168">
        <v>101141.23</v>
      </c>
      <c r="L181" s="169">
        <v>44.921709971130355</v>
      </c>
    </row>
    <row r="182" spans="1:12" ht="12.75" customHeight="1">
      <c r="A182" s="157" t="s">
        <v>279</v>
      </c>
      <c r="B182" s="212" t="s">
        <v>140</v>
      </c>
      <c r="C182" s="163" t="s">
        <v>280</v>
      </c>
      <c r="D182" s="163" t="s">
        <v>285</v>
      </c>
      <c r="E182" s="164">
        <v>353979</v>
      </c>
      <c r="F182" s="165">
        <v>23718.8</v>
      </c>
      <c r="G182" s="166">
        <v>6.700623483313982</v>
      </c>
      <c r="H182" s="165">
        <v>98742.04</v>
      </c>
      <c r="I182" s="175">
        <v>27.89488641981586</v>
      </c>
      <c r="J182" s="176">
        <v>330471</v>
      </c>
      <c r="K182" s="168">
        <v>104762.04</v>
      </c>
      <c r="L182" s="169">
        <v>31.700827001461544</v>
      </c>
    </row>
    <row r="183" spans="1:12" ht="12.75" customHeight="1">
      <c r="A183" s="157" t="s">
        <v>279</v>
      </c>
      <c r="B183" s="212" t="s">
        <v>142</v>
      </c>
      <c r="C183" s="163" t="s">
        <v>280</v>
      </c>
      <c r="D183" s="163" t="s">
        <v>286</v>
      </c>
      <c r="E183" s="164">
        <v>26422</v>
      </c>
      <c r="F183" s="165">
        <v>5141.7</v>
      </c>
      <c r="G183" s="166">
        <v>19.45991976383317</v>
      </c>
      <c r="H183" s="165">
        <v>11484</v>
      </c>
      <c r="I183" s="175">
        <v>43.46378018318068</v>
      </c>
      <c r="J183" s="176">
        <v>25101</v>
      </c>
      <c r="K183" s="168">
        <v>12789</v>
      </c>
      <c r="L183" s="169">
        <v>50.95016134815346</v>
      </c>
    </row>
    <row r="184" spans="1:12" ht="12.75" customHeight="1">
      <c r="A184" s="157" t="s">
        <v>279</v>
      </c>
      <c r="B184" s="212" t="s">
        <v>169</v>
      </c>
      <c r="C184" s="163" t="s">
        <v>280</v>
      </c>
      <c r="D184" s="163" t="s">
        <v>287</v>
      </c>
      <c r="E184" s="164">
        <v>69408</v>
      </c>
      <c r="F184" s="165">
        <v>14316.8</v>
      </c>
      <c r="G184" s="166">
        <v>20.627017058552326</v>
      </c>
      <c r="H184" s="165">
        <v>25835</v>
      </c>
      <c r="I184" s="175">
        <v>37.22193407100046</v>
      </c>
      <c r="J184" s="176">
        <v>67018</v>
      </c>
      <c r="K184" s="168">
        <v>28205</v>
      </c>
      <c r="L184" s="169">
        <v>42.085708317168525</v>
      </c>
    </row>
    <row r="185" spans="1:12" ht="12.75" customHeight="1">
      <c r="A185" s="170" t="s">
        <v>279</v>
      </c>
      <c r="B185" s="214" t="s">
        <v>171</v>
      </c>
      <c r="C185" s="163" t="s">
        <v>280</v>
      </c>
      <c r="D185" s="172" t="s">
        <v>326</v>
      </c>
      <c r="E185" s="173">
        <v>0</v>
      </c>
      <c r="F185" s="174">
        <v>0</v>
      </c>
      <c r="G185" s="175">
        <v>0</v>
      </c>
      <c r="H185" s="174">
        <v>0</v>
      </c>
      <c r="I185" s="175">
        <v>0</v>
      </c>
      <c r="J185" s="176">
        <v>150000</v>
      </c>
      <c r="K185" s="177">
        <v>0</v>
      </c>
      <c r="L185" s="169">
        <v>0</v>
      </c>
    </row>
    <row r="186" spans="1:12" ht="12.75" customHeight="1" thickBot="1">
      <c r="A186" s="170" t="s">
        <v>288</v>
      </c>
      <c r="B186" s="214"/>
      <c r="C186" s="172" t="s">
        <v>289</v>
      </c>
      <c r="D186" s="172"/>
      <c r="E186" s="173">
        <v>18256</v>
      </c>
      <c r="F186" s="174">
        <v>4197.23</v>
      </c>
      <c r="G186" s="175">
        <v>22.990961875547764</v>
      </c>
      <c r="H186" s="174">
        <v>7697.08</v>
      </c>
      <c r="I186" s="175">
        <v>42.16191936897458</v>
      </c>
      <c r="J186" s="176">
        <v>20475</v>
      </c>
      <c r="K186" s="177">
        <v>12283.55</v>
      </c>
      <c r="L186" s="178">
        <v>59.99291819291819</v>
      </c>
    </row>
    <row r="187" spans="1:12" ht="13.5" thickBot="1">
      <c r="A187" s="179"/>
      <c r="B187" s="197"/>
      <c r="C187" s="181" t="s">
        <v>120</v>
      </c>
      <c r="D187" s="181"/>
      <c r="E187" s="182">
        <v>2522074</v>
      </c>
      <c r="F187" s="183">
        <v>845417.7</v>
      </c>
      <c r="G187" s="184">
        <v>33.520733332963275</v>
      </c>
      <c r="H187" s="183">
        <v>1195446.47</v>
      </c>
      <c r="I187" s="184">
        <v>47.39934157364139</v>
      </c>
      <c r="J187" s="185">
        <v>3225703</v>
      </c>
      <c r="K187" s="198">
        <v>1331940.73</v>
      </c>
      <c r="L187" s="187">
        <v>41.291486847983215</v>
      </c>
    </row>
    <row r="188" spans="1:12" ht="12.75">
      <c r="A188" s="331" t="s">
        <v>110</v>
      </c>
      <c r="B188" s="334"/>
      <c r="C188" s="188"/>
      <c r="D188" s="188"/>
      <c r="E188" s="189"/>
      <c r="F188" s="190"/>
      <c r="G188" s="190"/>
      <c r="H188" s="190"/>
      <c r="I188" s="190"/>
      <c r="J188" s="191"/>
      <c r="K188" s="192"/>
      <c r="L188" s="215"/>
    </row>
    <row r="189" spans="1:12" ht="12.75">
      <c r="A189" s="157" t="s">
        <v>290</v>
      </c>
      <c r="B189" s="212"/>
      <c r="C189" s="344" t="s">
        <v>291</v>
      </c>
      <c r="D189" s="345"/>
      <c r="E189" s="164"/>
      <c r="F189" s="165"/>
      <c r="G189" s="165"/>
      <c r="H189" s="165"/>
      <c r="I189" s="165"/>
      <c r="J189" s="199"/>
      <c r="K189" s="168"/>
      <c r="L189" s="169"/>
    </row>
    <row r="190" spans="1:12" ht="12.75" customHeight="1">
      <c r="A190" s="157" t="s">
        <v>292</v>
      </c>
      <c r="B190" s="212" t="s">
        <v>112</v>
      </c>
      <c r="C190" s="163" t="s">
        <v>338</v>
      </c>
      <c r="D190" s="163" t="s">
        <v>293</v>
      </c>
      <c r="E190" s="164">
        <v>29045</v>
      </c>
      <c r="F190" s="165">
        <v>7057.7</v>
      </c>
      <c r="G190" s="166">
        <v>24.29919091065588</v>
      </c>
      <c r="H190" s="165">
        <v>14212.54</v>
      </c>
      <c r="I190" s="175">
        <v>48.932828369771045</v>
      </c>
      <c r="J190" s="176">
        <v>29045</v>
      </c>
      <c r="K190" s="168">
        <v>17435.31</v>
      </c>
      <c r="L190" s="169">
        <v>60.028610776381484</v>
      </c>
    </row>
    <row r="191" spans="1:12" ht="12.75" customHeight="1">
      <c r="A191" s="157" t="s">
        <v>292</v>
      </c>
      <c r="B191" s="212" t="s">
        <v>121</v>
      </c>
      <c r="C191" s="163" t="s">
        <v>338</v>
      </c>
      <c r="D191" s="163" t="s">
        <v>294</v>
      </c>
      <c r="E191" s="164">
        <v>42521</v>
      </c>
      <c r="F191" s="165">
        <v>0</v>
      </c>
      <c r="G191" s="166">
        <v>0</v>
      </c>
      <c r="H191" s="165">
        <v>1790.01</v>
      </c>
      <c r="I191" s="175">
        <v>4.2097081442110955</v>
      </c>
      <c r="J191" s="176">
        <v>32521</v>
      </c>
      <c r="K191" s="168">
        <v>3233.71</v>
      </c>
      <c r="L191" s="169">
        <v>9.94345192337259</v>
      </c>
    </row>
    <row r="192" spans="1:12" ht="12.75" customHeight="1">
      <c r="A192" s="157" t="s">
        <v>292</v>
      </c>
      <c r="B192" s="212" t="s">
        <v>129</v>
      </c>
      <c r="C192" s="163" t="s">
        <v>338</v>
      </c>
      <c r="D192" s="163" t="s">
        <v>295</v>
      </c>
      <c r="E192" s="164">
        <v>515535</v>
      </c>
      <c r="F192" s="165">
        <v>140105.29</v>
      </c>
      <c r="G192" s="166">
        <v>27.17667859602161</v>
      </c>
      <c r="H192" s="165">
        <v>217089.84</v>
      </c>
      <c r="I192" s="175">
        <v>42.109622043120254</v>
      </c>
      <c r="J192" s="176">
        <v>510057</v>
      </c>
      <c r="K192" s="168">
        <v>255779.27</v>
      </c>
      <c r="L192" s="169">
        <v>50.14719335289978</v>
      </c>
    </row>
    <row r="193" spans="1:12" ht="12.75" customHeight="1">
      <c r="A193" s="157" t="s">
        <v>292</v>
      </c>
      <c r="B193" s="212" t="s">
        <v>131</v>
      </c>
      <c r="C193" s="163" t="s">
        <v>338</v>
      </c>
      <c r="D193" s="163" t="s">
        <v>296</v>
      </c>
      <c r="E193" s="164">
        <v>44280</v>
      </c>
      <c r="F193" s="165">
        <v>17164.13</v>
      </c>
      <c r="G193" s="166">
        <v>38.7627145438121</v>
      </c>
      <c r="H193" s="165">
        <v>21693.96</v>
      </c>
      <c r="I193" s="175">
        <v>48.99268292682927</v>
      </c>
      <c r="J193" s="176">
        <v>41775</v>
      </c>
      <c r="K193" s="168">
        <v>24152.83</v>
      </c>
      <c r="L193" s="169">
        <v>57.816469180131655</v>
      </c>
    </row>
    <row r="194" spans="1:12" ht="12.75" customHeight="1">
      <c r="A194" s="157" t="s">
        <v>292</v>
      </c>
      <c r="B194" s="212" t="s">
        <v>140</v>
      </c>
      <c r="C194" s="163" t="s">
        <v>338</v>
      </c>
      <c r="D194" s="163" t="s">
        <v>297</v>
      </c>
      <c r="E194" s="164">
        <v>49791</v>
      </c>
      <c r="F194" s="196">
        <v>0</v>
      </c>
      <c r="G194" s="166">
        <v>0</v>
      </c>
      <c r="H194" s="165">
        <v>8606.06</v>
      </c>
      <c r="I194" s="175">
        <v>17.28436866100299</v>
      </c>
      <c r="J194" s="176">
        <v>25000</v>
      </c>
      <c r="K194" s="168">
        <v>18280.15</v>
      </c>
      <c r="L194" s="169">
        <v>73.1206</v>
      </c>
    </row>
    <row r="195" spans="1:12" ht="12.75" customHeight="1">
      <c r="A195" s="170" t="s">
        <v>292</v>
      </c>
      <c r="B195" s="214" t="s">
        <v>142</v>
      </c>
      <c r="C195" s="163" t="s">
        <v>338</v>
      </c>
      <c r="D195" s="172" t="s">
        <v>327</v>
      </c>
      <c r="E195" s="173">
        <v>0</v>
      </c>
      <c r="F195" s="224">
        <v>0</v>
      </c>
      <c r="G195" s="175">
        <v>0</v>
      </c>
      <c r="H195" s="174">
        <v>0</v>
      </c>
      <c r="I195" s="175">
        <v>0</v>
      </c>
      <c r="J195" s="176">
        <v>4000</v>
      </c>
      <c r="K195" s="177">
        <v>0</v>
      </c>
      <c r="L195" s="169">
        <v>0</v>
      </c>
    </row>
    <row r="196" spans="1:12" ht="12.75" customHeight="1" thickBot="1">
      <c r="A196" s="170" t="s">
        <v>298</v>
      </c>
      <c r="B196" s="214"/>
      <c r="C196" s="172" t="s">
        <v>299</v>
      </c>
      <c r="D196" s="172"/>
      <c r="E196" s="173">
        <v>17892</v>
      </c>
      <c r="F196" s="174">
        <v>3484.86</v>
      </c>
      <c r="G196" s="175">
        <v>19.47719651240778</v>
      </c>
      <c r="H196" s="174">
        <v>4906.68</v>
      </c>
      <c r="I196" s="175">
        <v>27.42387659289068</v>
      </c>
      <c r="J196" s="176">
        <v>16996</v>
      </c>
      <c r="K196" s="177">
        <v>5525.06</v>
      </c>
      <c r="L196" s="178">
        <v>32.50800188279596</v>
      </c>
    </row>
    <row r="197" spans="1:12" ht="13.5" thickBot="1">
      <c r="A197" s="179"/>
      <c r="B197" s="197"/>
      <c r="C197" s="181" t="s">
        <v>120</v>
      </c>
      <c r="D197" s="181"/>
      <c r="E197" s="256">
        <v>699064</v>
      </c>
      <c r="F197" s="257">
        <v>167811.98</v>
      </c>
      <c r="G197" s="184">
        <v>24.00523843310484</v>
      </c>
      <c r="H197" s="257">
        <v>268299.09</v>
      </c>
      <c r="I197" s="184">
        <v>38.379760651385276</v>
      </c>
      <c r="J197" s="185">
        <v>659394</v>
      </c>
      <c r="K197" s="258">
        <v>324406.33</v>
      </c>
      <c r="L197" s="187">
        <v>49.19764662705454</v>
      </c>
    </row>
    <row r="198" spans="1:12" ht="13.5" thickBot="1">
      <c r="A198" s="259"/>
      <c r="B198" s="260"/>
      <c r="C198" s="261"/>
      <c r="D198" s="261"/>
      <c r="E198" s="262"/>
      <c r="F198" s="263"/>
      <c r="G198" s="264"/>
      <c r="H198" s="263"/>
      <c r="I198" s="264"/>
      <c r="J198" s="265"/>
      <c r="K198" s="266"/>
      <c r="L198" s="267"/>
    </row>
    <row r="199" spans="1:12" ht="19.5" customHeight="1" thickBot="1">
      <c r="A199" s="340" t="s">
        <v>300</v>
      </c>
      <c r="B199" s="341"/>
      <c r="C199" s="341"/>
      <c r="D199" s="268"/>
      <c r="E199" s="269">
        <v>28350262</v>
      </c>
      <c r="F199" s="270">
        <v>8226584.4799999995</v>
      </c>
      <c r="G199" s="271">
        <v>29.017666503399507</v>
      </c>
      <c r="H199" s="272">
        <v>8043077.91</v>
      </c>
      <c r="I199" s="271">
        <v>28.37038299681322</v>
      </c>
      <c r="J199" s="273">
        <v>36385963</v>
      </c>
      <c r="K199" s="270">
        <v>14275415.780000001</v>
      </c>
      <c r="L199" s="274">
        <v>39.23330483241573</v>
      </c>
    </row>
    <row r="200" spans="1:12" ht="12.75">
      <c r="A200" s="217"/>
      <c r="B200" s="218"/>
      <c r="C200" s="232"/>
      <c r="D200" s="232"/>
      <c r="E200" s="232"/>
      <c r="F200" s="232"/>
      <c r="G200" s="232"/>
      <c r="H200" s="150"/>
      <c r="I200" s="146"/>
      <c r="J200" s="150"/>
      <c r="K200" s="150"/>
      <c r="L200" s="150"/>
    </row>
    <row r="201" spans="1:12" ht="12.75">
      <c r="A201" s="275"/>
      <c r="B201" s="232"/>
      <c r="C201" s="150" t="s">
        <v>309</v>
      </c>
      <c r="D201" s="232"/>
      <c r="E201" s="232" t="s">
        <v>341</v>
      </c>
      <c r="F201" s="232"/>
      <c r="G201" s="232"/>
      <c r="H201" s="150"/>
      <c r="I201" s="150"/>
      <c r="J201" s="150"/>
      <c r="K201" s="150"/>
      <c r="L201" s="150"/>
    </row>
    <row r="202" spans="1:12" ht="12.75">
      <c r="A202" s="276"/>
      <c r="B202" s="277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ht="12.75">
      <c r="A203" s="276"/>
      <c r="B203" s="277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ht="12.75">
      <c r="A204" s="276"/>
      <c r="B204" s="277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ht="12.75">
      <c r="A205" s="276"/>
      <c r="B205" s="277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ht="12.75">
      <c r="A206" s="276"/>
      <c r="B206" s="277"/>
      <c r="C206" s="150"/>
      <c r="D206" s="150" t="s">
        <v>335</v>
      </c>
      <c r="E206" s="278" t="s">
        <v>349</v>
      </c>
      <c r="F206" s="147"/>
      <c r="G206" s="147"/>
      <c r="H206" s="147"/>
      <c r="I206" s="147"/>
      <c r="J206" s="147"/>
      <c r="K206" s="147"/>
      <c r="L206" s="147"/>
    </row>
    <row r="207" spans="3:5" ht="12.75">
      <c r="C207" t="s">
        <v>112</v>
      </c>
      <c r="D207">
        <v>38331</v>
      </c>
      <c r="E207">
        <v>21976</v>
      </c>
    </row>
    <row r="208" spans="3:5" ht="12.75">
      <c r="C208" t="s">
        <v>121</v>
      </c>
      <c r="D208">
        <v>346311</v>
      </c>
      <c r="E208">
        <v>149930</v>
      </c>
    </row>
    <row r="209" spans="3:5" ht="12.75">
      <c r="C209" t="s">
        <v>129</v>
      </c>
      <c r="D209">
        <v>3355828</v>
      </c>
      <c r="E209">
        <v>1753085</v>
      </c>
    </row>
    <row r="210" spans="3:5" ht="12.75">
      <c r="C210" t="s">
        <v>131</v>
      </c>
      <c r="D210">
        <v>5843091</v>
      </c>
      <c r="E210">
        <v>2664630</v>
      </c>
    </row>
    <row r="211" spans="3:5" ht="12.75">
      <c r="C211" t="s">
        <v>140</v>
      </c>
      <c r="D211">
        <v>996552</v>
      </c>
      <c r="E211">
        <v>345731</v>
      </c>
    </row>
    <row r="212" spans="3:5" ht="12.75">
      <c r="C212" t="s">
        <v>142</v>
      </c>
      <c r="D212">
        <v>2633364</v>
      </c>
      <c r="E212">
        <v>951530</v>
      </c>
    </row>
    <row r="213" spans="3:5" ht="12.75">
      <c r="C213" t="s">
        <v>169</v>
      </c>
      <c r="D213">
        <v>2708359</v>
      </c>
      <c r="E213">
        <v>718816</v>
      </c>
    </row>
    <row r="214" spans="3:5" ht="12.75">
      <c r="C214" t="s">
        <v>171</v>
      </c>
      <c r="D214">
        <v>2098946</v>
      </c>
      <c r="E214">
        <v>606859</v>
      </c>
    </row>
    <row r="215" spans="3:5" ht="12.75">
      <c r="C215" t="s">
        <v>216</v>
      </c>
      <c r="D215">
        <v>2501430</v>
      </c>
      <c r="E215">
        <v>1020887</v>
      </c>
    </row>
    <row r="216" spans="3:5" ht="12.75">
      <c r="C216" t="s">
        <v>233</v>
      </c>
      <c r="D216">
        <v>11464610</v>
      </c>
      <c r="E216">
        <v>4142256</v>
      </c>
    </row>
    <row r="217" spans="3:5" ht="12.75">
      <c r="C217" t="s">
        <v>260</v>
      </c>
      <c r="D217">
        <v>514044</v>
      </c>
      <c r="E217">
        <v>243366</v>
      </c>
    </row>
    <row r="218" spans="3:5" ht="12.75">
      <c r="C218" t="s">
        <v>277</v>
      </c>
      <c r="D218">
        <v>3225703</v>
      </c>
      <c r="E218">
        <v>1331941</v>
      </c>
    </row>
    <row r="219" spans="3:5" ht="12.75">
      <c r="C219" t="s">
        <v>348</v>
      </c>
      <c r="D219">
        <v>659394</v>
      </c>
      <c r="E219">
        <v>324406</v>
      </c>
    </row>
    <row r="220" spans="4:5" ht="12.75">
      <c r="D220">
        <f>SUM(D207:D219)</f>
        <v>36385963</v>
      </c>
      <c r="E220">
        <f>SUM(E207:E219)</f>
        <v>14275413</v>
      </c>
    </row>
  </sheetData>
  <sheetProtection/>
  <mergeCells count="26">
    <mergeCell ref="C69:D69"/>
    <mergeCell ref="C88:D88"/>
    <mergeCell ref="C104:D104"/>
    <mergeCell ref="C122:D122"/>
    <mergeCell ref="A139:B139"/>
    <mergeCell ref="A188:B188"/>
    <mergeCell ref="A199:C199"/>
    <mergeCell ref="A164:B164"/>
    <mergeCell ref="C140:D140"/>
    <mergeCell ref="C165:D165"/>
    <mergeCell ref="C177:D177"/>
    <mergeCell ref="C189:D189"/>
    <mergeCell ref="C5:D5"/>
    <mergeCell ref="A121:B121"/>
    <mergeCell ref="A68:B68"/>
    <mergeCell ref="A87:B87"/>
    <mergeCell ref="A103:B103"/>
    <mergeCell ref="A10:B10"/>
    <mergeCell ref="C11:D11"/>
    <mergeCell ref="C20:D20"/>
    <mergeCell ref="C41:D41"/>
    <mergeCell ref="C60:D60"/>
    <mergeCell ref="A4:B4"/>
    <mergeCell ref="A19:B19"/>
    <mergeCell ref="A40:B40"/>
    <mergeCell ref="A59:B59"/>
  </mergeCells>
  <printOptions/>
  <pageMargins left="0.43" right="0.37" top="0.55" bottom="0.17" header="0.26" footer="0.17"/>
  <pageSetup horizontalDpi="600" verticalDpi="600" orientation="landscape" paperSize="9" r:id="rId2"/>
  <headerFooter alignWithMargins="0">
    <oddHeader>&amp;C&amp;"Arial,Tučné"&amp;14Čerpanie výdavkov podľa programového rozpočtu za rok 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