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405" activeTab="0"/>
  </bookViews>
  <sheets>
    <sheet name="návrh 1" sheetId="1" r:id="rId1"/>
    <sheet name="návrh 2 - 25.6.09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<sst xmlns="http://schemas.openxmlformats.org/spreadsheetml/2006/main" count="400" uniqueCount="111">
  <si>
    <t>Organizačné oddelenie</t>
  </si>
  <si>
    <t>Stredisko</t>
  </si>
  <si>
    <t>01 00 01 Správa</t>
  </si>
  <si>
    <t>Funkčná klas.</t>
  </si>
  <si>
    <t>01.1.1.6 Výdavky verejnej správy - obce</t>
  </si>
  <si>
    <t>Pol.</t>
  </si>
  <si>
    <t>Podpl.</t>
  </si>
  <si>
    <t>000</t>
  </si>
  <si>
    <t>Príspevok na DDP</t>
  </si>
  <si>
    <t>001</t>
  </si>
  <si>
    <t>Cestovné náklady tuzemské</t>
  </si>
  <si>
    <t>Energie (elektr. en., teplo)</t>
  </si>
  <si>
    <t>002</t>
  </si>
  <si>
    <t>Vodné, stočné</t>
  </si>
  <si>
    <t>003</t>
  </si>
  <si>
    <t>Poštovné a telekom. služby</t>
  </si>
  <si>
    <t>Interiérové vybavenie</t>
  </si>
  <si>
    <t>Telekomunikačná technika</t>
  </si>
  <si>
    <t>004</t>
  </si>
  <si>
    <t>Prevádz. stroje, prístroje a zariadenia</t>
  </si>
  <si>
    <t>006</t>
  </si>
  <si>
    <t>Všeobecný materiál</t>
  </si>
  <si>
    <t>009</t>
  </si>
  <si>
    <t>Knihy, časopisy, noviny</t>
  </si>
  <si>
    <t>010</t>
  </si>
  <si>
    <t>Pracovné odevy, obuv a prac. pomôcky</t>
  </si>
  <si>
    <t>013</t>
  </si>
  <si>
    <t>Softvér a licencie</t>
  </si>
  <si>
    <t>Palivo, mazivá, oleje, špec. kvapaliny</t>
  </si>
  <si>
    <t>Servis, údržba, opravy a ost. výdavky</t>
  </si>
  <si>
    <t>Prepravné a prenájom dopr. prostriedk.</t>
  </si>
  <si>
    <t>005</t>
  </si>
  <si>
    <t>Karty, známky, poplatky</t>
  </si>
  <si>
    <t>Údržba interiérového vybavenia</t>
  </si>
  <si>
    <t>Údržba telekom. techniky</t>
  </si>
  <si>
    <t>Údržba prev. strojov, prístr. a zariadení</t>
  </si>
  <si>
    <t>Údržba špec. strojov, prístrojov</t>
  </si>
  <si>
    <t>Údržba budov, priestorov a objektov</t>
  </si>
  <si>
    <t>Nájomné za prenájom budov, priestorov</t>
  </si>
  <si>
    <t>Nájomné za prenájom prev. strojov</t>
  </si>
  <si>
    <t>Školenia, kurzy, semináre</t>
  </si>
  <si>
    <t>Propagácia, reklama a inzercia</t>
  </si>
  <si>
    <t>Všeobecné služby</t>
  </si>
  <si>
    <t>Špeciálne služby</t>
  </si>
  <si>
    <t>Náhrady</t>
  </si>
  <si>
    <t>011</t>
  </si>
  <si>
    <t>Štúdie, expertízy, posudky</t>
  </si>
  <si>
    <t>012</t>
  </si>
  <si>
    <t>Poplatky, odvody, dane, clá</t>
  </si>
  <si>
    <t>Naturálne mzdy</t>
  </si>
  <si>
    <t>014</t>
  </si>
  <si>
    <t>Stravovanie</t>
  </si>
  <si>
    <t>016</t>
  </si>
  <si>
    <t>Prídel do sociálneho fondu</t>
  </si>
  <si>
    <t>023</t>
  </si>
  <si>
    <t>Kolkové známky</t>
  </si>
  <si>
    <t>Bežné transfery na odstupné</t>
  </si>
  <si>
    <t>Bežné transfery na odchodné</t>
  </si>
  <si>
    <t>015</t>
  </si>
  <si>
    <t>Bežné transfery na nemoc. dávky</t>
  </si>
  <si>
    <t>017</t>
  </si>
  <si>
    <t>Bežné transfery na úrazové dávky</t>
  </si>
  <si>
    <t>Bežné výdavky spolu:</t>
  </si>
  <si>
    <t>05.1.0.0 Nakladanie s odpadmi</t>
  </si>
  <si>
    <t>Všeobecné služby - odpady</t>
  </si>
  <si>
    <t>05.2.0.0 Nakladanie s odpadovými vodami</t>
  </si>
  <si>
    <t>01.1.2.0 Finančná a rozpočtová oblasť</t>
  </si>
  <si>
    <t>Špeciálne služby - audit</t>
  </si>
  <si>
    <t>Prevádzkové stroje</t>
  </si>
  <si>
    <t>Dopravné prostriedky</t>
  </si>
  <si>
    <t>Projektová dokumentácia</t>
  </si>
  <si>
    <t>Kapitálové výdavky spolu:</t>
  </si>
  <si>
    <t>Viazanie rozpočtových prostriedkov</t>
  </si>
  <si>
    <t>Rozpočtové opatrenie č. :</t>
  </si>
  <si>
    <t>Oddelenie MsÚ:</t>
  </si>
  <si>
    <t>1. Programové údaje</t>
  </si>
  <si>
    <t>Názov programu:</t>
  </si>
  <si>
    <t>Názov podprogramu:</t>
  </si>
  <si>
    <t>Názov prvku/projektu:</t>
  </si>
  <si>
    <t>2. Funkčná a ekonomická klasifikácia</t>
  </si>
  <si>
    <t>Kód:</t>
  </si>
  <si>
    <t>3.</t>
  </si>
  <si>
    <t>3.1</t>
  </si>
  <si>
    <t>3.1.1</t>
  </si>
  <si>
    <t>Podporné interné služby</t>
  </si>
  <si>
    <t>Mestský úrad</t>
  </si>
  <si>
    <t>Prevádzka úradu</t>
  </si>
  <si>
    <t>Schválený rozpočet</t>
  </si>
  <si>
    <t>EUR</t>
  </si>
  <si>
    <t>v EUR</t>
  </si>
  <si>
    <t>Poznámka</t>
  </si>
  <si>
    <t>Druh výdavku</t>
  </si>
  <si>
    <t>Rozpočet po viazaní</t>
  </si>
  <si>
    <t>Manažment výkonu samosprávy</t>
  </si>
  <si>
    <t>1.</t>
  </si>
  <si>
    <t>Audit a rating</t>
  </si>
  <si>
    <t>1.3</t>
  </si>
  <si>
    <t>Spolu:</t>
  </si>
  <si>
    <t xml:space="preserve">Viazanie </t>
  </si>
  <si>
    <t>Viazanie</t>
  </si>
  <si>
    <t>Vypracovala:</t>
  </si>
  <si>
    <t>RNDr. Lívia Brovková</t>
  </si>
  <si>
    <t>V Spišskej Novej Vsi: 13. 3. 2009</t>
  </si>
  <si>
    <t>Finančné oddelenie:</t>
  </si>
  <si>
    <t>vedúca organizačného oddelenia</t>
  </si>
  <si>
    <t>v Sk</t>
  </si>
  <si>
    <t>V Spišskej Novej Vsi: 26. 3. 2009</t>
  </si>
  <si>
    <t>Celkom za 3.1.1</t>
  </si>
  <si>
    <t>1. zmena rozpočtu 2009</t>
  </si>
  <si>
    <t>Rozpočet po zmene</t>
  </si>
  <si>
    <t>Zmena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</si>
</sst>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2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Times New Roman CE"/>
      <family val="1"/>
    </font>
    <font>
      <b/>
      <sz val="10"/>
      <name val="Arial"/>
      <family val="2"/>
    </font>
    <font>
      <b/>
      <sz val="11"/>
      <name val="Times New Roman CE"/>
      <family val="1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Times New Roman CE"/>
      <family val="0"/>
    </font>
    <font>
      <b/>
      <sz val="10"/>
      <color indexed="53"/>
      <name val="Arial"/>
      <family val="2"/>
    </font>
    <font>
      <b/>
      <sz val="10"/>
      <color indexed="49"/>
      <name val="Arial"/>
      <family val="2"/>
    </font>
    <font>
      <b/>
      <sz val="12"/>
      <color indexed="14"/>
      <name val="Arial"/>
      <family val="2"/>
    </font>
    <font>
      <b/>
      <sz val="12"/>
      <color indexed="57"/>
      <name val="Arial"/>
      <family val="2"/>
    </font>
    <font>
      <b/>
      <i/>
      <sz val="12"/>
      <color indexed="57"/>
      <name val="Arial"/>
      <family val="2"/>
    </font>
    <font>
      <b/>
      <i/>
      <sz val="8"/>
      <color indexed="11"/>
      <name val="Arial"/>
      <family val="2"/>
    </font>
    <font>
      <b/>
      <sz val="12"/>
      <color indexed="17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3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1" fontId="9" fillId="0" borderId="5" xfId="0" applyNumberFormat="1" applyFont="1" applyBorder="1" applyAlignment="1">
      <alignment/>
    </xf>
    <xf numFmtId="49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1" fontId="4" fillId="0" borderId="6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2" fontId="10" fillId="0" borderId="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9" fontId="0" fillId="0" borderId="0" xfId="0" applyNumberFormat="1" applyAlignment="1">
      <alignment/>
    </xf>
    <xf numFmtId="1" fontId="9" fillId="0" borderId="6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2" fontId="1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49" fontId="0" fillId="0" borderId="0" xfId="0" applyNumberFormat="1" applyAlignment="1">
      <alignment/>
    </xf>
    <xf numFmtId="1" fontId="9" fillId="0" borderId="5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0" xfId="0" applyFont="1" applyBorder="1" applyAlignment="1">
      <alignment/>
    </xf>
    <xf numFmtId="1" fontId="9" fillId="0" borderId="6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1" fontId="4" fillId="0" borderId="24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1" fontId="10" fillId="0" borderId="19" xfId="0" applyNumberFormat="1" applyFont="1" applyFill="1" applyBorder="1" applyAlignment="1">
      <alignment/>
    </xf>
    <xf numFmtId="2" fontId="10" fillId="0" borderId="19" xfId="0" applyNumberFormat="1" applyFont="1" applyBorder="1" applyAlignment="1">
      <alignment/>
    </xf>
    <xf numFmtId="1" fontId="3" fillId="0" borderId="19" xfId="0" applyNumberFormat="1" applyFont="1" applyBorder="1" applyAlignment="1">
      <alignment/>
    </xf>
    <xf numFmtId="1" fontId="9" fillId="0" borderId="25" xfId="0" applyNumberFormat="1" applyFont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" fontId="13" fillId="0" borderId="26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12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" fontId="9" fillId="0" borderId="24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1" fontId="9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1" fontId="9" fillId="0" borderId="25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3" fillId="0" borderId="26" xfId="0" applyFont="1" applyBorder="1" applyAlignment="1">
      <alignment/>
    </xf>
    <xf numFmtId="1" fontId="10" fillId="0" borderId="26" xfId="0" applyNumberFormat="1" applyFont="1" applyBorder="1" applyAlignment="1">
      <alignment/>
    </xf>
    <xf numFmtId="1" fontId="9" fillId="0" borderId="29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1" fontId="9" fillId="0" borderId="22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1" fontId="10" fillId="0" borderId="26" xfId="0" applyNumberFormat="1" applyFont="1" applyFill="1" applyBorder="1" applyAlignment="1">
      <alignment/>
    </xf>
    <xf numFmtId="1" fontId="9" fillId="0" borderId="29" xfId="0" applyNumberFormat="1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3" fillId="0" borderId="3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3" fillId="0" borderId="0" xfId="0" applyFont="1" applyAlignment="1">
      <alignment/>
    </xf>
    <xf numFmtId="49" fontId="0" fillId="0" borderId="27" xfId="0" applyNumberFormat="1" applyBorder="1" applyAlignment="1">
      <alignment/>
    </xf>
    <xf numFmtId="49" fontId="0" fillId="0" borderId="28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16" fillId="0" borderId="6" xfId="0" applyNumberFormat="1" applyFont="1" applyBorder="1" applyAlignment="1">
      <alignment/>
    </xf>
    <xf numFmtId="3" fontId="17" fillId="0" borderId="6" xfId="0" applyNumberFormat="1" applyFont="1" applyBorder="1" applyAlignment="1">
      <alignment/>
    </xf>
    <xf numFmtId="1" fontId="18" fillId="0" borderId="6" xfId="0" applyNumberFormat="1" applyFont="1" applyBorder="1" applyAlignment="1">
      <alignment/>
    </xf>
    <xf numFmtId="1" fontId="4" fillId="0" borderId="5" xfId="0" applyNumberFormat="1" applyFont="1" applyBorder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 horizontal="center"/>
    </xf>
    <xf numFmtId="0" fontId="5" fillId="0" borderId="32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0" fontId="3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1" fontId="9" fillId="0" borderId="35" xfId="0" applyNumberFormat="1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0" borderId="16" xfId="0" applyFont="1" applyFill="1" applyBorder="1" applyAlignment="1">
      <alignment/>
    </xf>
    <xf numFmtId="1" fontId="4" fillId="0" borderId="16" xfId="0" applyNumberFormat="1" applyFont="1" applyFill="1" applyBorder="1" applyAlignment="1">
      <alignment/>
    </xf>
    <xf numFmtId="1" fontId="4" fillId="0" borderId="19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1" fontId="4" fillId="0" borderId="19" xfId="0" applyNumberFormat="1" applyFont="1" applyBorder="1" applyAlignment="1">
      <alignment/>
    </xf>
    <xf numFmtId="0" fontId="7" fillId="0" borderId="36" xfId="0" applyFont="1" applyBorder="1" applyAlignment="1">
      <alignment/>
    </xf>
    <xf numFmtId="0" fontId="0" fillId="0" borderId="37" xfId="0" applyBorder="1" applyAlignment="1">
      <alignment/>
    </xf>
    <xf numFmtId="1" fontId="0" fillId="0" borderId="38" xfId="0" applyNumberFormat="1" applyBorder="1" applyAlignment="1">
      <alignment/>
    </xf>
    <xf numFmtId="0" fontId="0" fillId="0" borderId="39" xfId="0" applyBorder="1" applyAlignment="1">
      <alignment horizontal="center"/>
    </xf>
    <xf numFmtId="49" fontId="0" fillId="0" borderId="36" xfId="0" applyNumberFormat="1" applyBorder="1" applyAlignment="1">
      <alignment horizontal="center"/>
    </xf>
    <xf numFmtId="1" fontId="2" fillId="0" borderId="26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/>
    </xf>
    <xf numFmtId="2" fontId="19" fillId="2" borderId="0" xfId="0" applyNumberFormat="1" applyFont="1" applyFill="1" applyBorder="1" applyAlignment="1">
      <alignment/>
    </xf>
    <xf numFmtId="1" fontId="20" fillId="2" borderId="5" xfId="0" applyNumberFormat="1" applyFont="1" applyFill="1" applyBorder="1" applyAlignment="1">
      <alignment/>
    </xf>
    <xf numFmtId="0" fontId="3" fillId="0" borderId="30" xfId="0" applyFont="1" applyBorder="1" applyAlignment="1">
      <alignment horizontal="center" wrapText="1"/>
    </xf>
    <xf numFmtId="1" fontId="13" fillId="0" borderId="26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1" fontId="10" fillId="0" borderId="5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1" fontId="21" fillId="0" borderId="0" xfId="0" applyNumberFormat="1" applyFont="1" applyBorder="1" applyAlignment="1">
      <alignment/>
    </xf>
    <xf numFmtId="2" fontId="6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tabSelected="1" workbookViewId="0" topLeftCell="A2">
      <selection activeCell="I52" sqref="I52"/>
    </sheetView>
  </sheetViews>
  <sheetFormatPr defaultColWidth="9.140625" defaultRowHeight="12.75"/>
  <cols>
    <col min="1" max="1" width="7.7109375" style="0" customWidth="1"/>
    <col min="2" max="2" width="10.57421875" style="0" customWidth="1"/>
    <col min="3" max="3" width="28.57421875" style="0" customWidth="1"/>
    <col min="4" max="4" width="10.140625" style="0" customWidth="1"/>
    <col min="5" max="5" width="10.8515625" style="0" customWidth="1"/>
    <col min="6" max="6" width="9.421875" style="0" customWidth="1"/>
  </cols>
  <sheetData>
    <row r="1" spans="2:4" ht="15.75">
      <c r="B1" s="189" t="s">
        <v>108</v>
      </c>
      <c r="C1" s="189"/>
      <c r="D1" s="189"/>
    </row>
    <row r="3" spans="1:3" ht="12.75">
      <c r="A3" t="s">
        <v>74</v>
      </c>
      <c r="C3" s="91" t="s">
        <v>0</v>
      </c>
    </row>
    <row r="4" ht="12.75">
      <c r="C4" s="11"/>
    </row>
    <row r="5" ht="12.75">
      <c r="A5" s="11" t="s">
        <v>75</v>
      </c>
    </row>
    <row r="6" spans="1:5" ht="12.75">
      <c r="A6" s="40" t="s">
        <v>76</v>
      </c>
      <c r="B6" s="41"/>
      <c r="C6" s="88" t="s">
        <v>84</v>
      </c>
      <c r="D6" s="40" t="s">
        <v>80</v>
      </c>
      <c r="E6" s="134" t="s">
        <v>81</v>
      </c>
    </row>
    <row r="7" spans="1:5" ht="12.75">
      <c r="A7" s="42" t="s">
        <v>77</v>
      </c>
      <c r="B7" s="43"/>
      <c r="C7" s="89" t="s">
        <v>85</v>
      </c>
      <c r="D7" s="42" t="s">
        <v>80</v>
      </c>
      <c r="E7" s="135" t="s">
        <v>82</v>
      </c>
    </row>
    <row r="8" spans="1:5" ht="12.75">
      <c r="A8" s="44" t="s">
        <v>78</v>
      </c>
      <c r="B8" s="45"/>
      <c r="C8" s="90" t="s">
        <v>86</v>
      </c>
      <c r="D8" s="44" t="s">
        <v>80</v>
      </c>
      <c r="E8" s="136" t="s">
        <v>83</v>
      </c>
    </row>
    <row r="10" spans="1:7" ht="12.75">
      <c r="A10" s="133" t="s">
        <v>79</v>
      </c>
      <c r="B10" s="133"/>
      <c r="C10" s="5"/>
      <c r="D10" s="5"/>
      <c r="E10" s="1"/>
      <c r="G10" s="2"/>
    </row>
    <row r="11" spans="1:14" ht="12.75">
      <c r="A11" s="184" t="s">
        <v>1</v>
      </c>
      <c r="B11" s="184"/>
      <c r="C11" s="5" t="s">
        <v>2</v>
      </c>
      <c r="D11" s="5"/>
      <c r="E11" s="1"/>
      <c r="G11" s="2"/>
      <c r="I11" s="2"/>
      <c r="J11" s="3"/>
      <c r="K11" s="2"/>
      <c r="L11" s="2"/>
      <c r="M11" s="2"/>
      <c r="N11" s="2"/>
    </row>
    <row r="12" spans="1:14" ht="12.75">
      <c r="A12" s="184" t="s">
        <v>3</v>
      </c>
      <c r="B12" s="184"/>
      <c r="C12" s="6" t="s">
        <v>4</v>
      </c>
      <c r="D12" s="5"/>
      <c r="E12" s="1"/>
      <c r="G12" s="2"/>
      <c r="I12" s="2"/>
      <c r="J12" s="3"/>
      <c r="K12" s="2"/>
      <c r="L12" s="2"/>
      <c r="M12" s="2"/>
      <c r="N12" s="2"/>
    </row>
    <row r="13" spans="1:14" ht="13.5" thickBot="1">
      <c r="A13" s="7"/>
      <c r="B13" s="8"/>
      <c r="E13" s="1"/>
      <c r="G13" s="2"/>
      <c r="I13" s="2"/>
      <c r="J13" s="3"/>
      <c r="K13" s="2"/>
      <c r="L13" s="2"/>
      <c r="M13" s="2"/>
      <c r="N13" s="2"/>
    </row>
    <row r="14" spans="1:14" ht="22.5">
      <c r="A14" s="54" t="s">
        <v>5</v>
      </c>
      <c r="B14" s="55" t="s">
        <v>6</v>
      </c>
      <c r="C14" s="56" t="s">
        <v>91</v>
      </c>
      <c r="D14" s="174" t="s">
        <v>87</v>
      </c>
      <c r="E14" s="110" t="s">
        <v>110</v>
      </c>
      <c r="F14" s="176" t="s">
        <v>109</v>
      </c>
      <c r="G14" s="112" t="s">
        <v>90</v>
      </c>
      <c r="I14" s="2"/>
      <c r="J14" s="3"/>
      <c r="K14" s="2"/>
      <c r="L14" s="2"/>
      <c r="M14" s="2"/>
      <c r="N14" s="2"/>
    </row>
    <row r="15" spans="1:7" ht="13.5" thickBot="1">
      <c r="A15" s="57"/>
      <c r="B15" s="58"/>
      <c r="C15" s="59"/>
      <c r="D15" s="175" t="s">
        <v>88</v>
      </c>
      <c r="E15" s="113" t="s">
        <v>89</v>
      </c>
      <c r="F15" s="177" t="s">
        <v>89</v>
      </c>
      <c r="G15" s="115"/>
    </row>
    <row r="16" spans="1:7" ht="12.75">
      <c r="A16" s="61">
        <v>627</v>
      </c>
      <c r="B16" s="14" t="s">
        <v>7</v>
      </c>
      <c r="C16" s="15" t="s">
        <v>8</v>
      </c>
      <c r="D16" s="48">
        <v>17261</v>
      </c>
      <c r="E16" s="15">
        <v>0</v>
      </c>
      <c r="F16" s="48">
        <f>D16+E16</f>
        <v>17261</v>
      </c>
      <c r="G16" s="62"/>
    </row>
    <row r="17" spans="1:7" ht="12.75">
      <c r="A17" s="63">
        <v>631</v>
      </c>
      <c r="B17" s="17" t="s">
        <v>9</v>
      </c>
      <c r="C17" s="18" t="s">
        <v>10</v>
      </c>
      <c r="D17" s="52">
        <v>3651</v>
      </c>
      <c r="E17" s="18">
        <v>0</v>
      </c>
      <c r="F17" s="48">
        <f aca="true" t="shared" si="0" ref="F17:F54">D17+E17</f>
        <v>3651</v>
      </c>
      <c r="G17" s="64"/>
    </row>
    <row r="18" spans="1:7" ht="12.75">
      <c r="A18" s="63">
        <v>632</v>
      </c>
      <c r="B18" s="17" t="s">
        <v>9</v>
      </c>
      <c r="C18" s="18" t="s">
        <v>11</v>
      </c>
      <c r="D18" s="52">
        <v>109540</v>
      </c>
      <c r="E18" s="18">
        <v>-4900</v>
      </c>
      <c r="F18" s="48">
        <f t="shared" si="0"/>
        <v>104640</v>
      </c>
      <c r="G18" s="64"/>
    </row>
    <row r="19" spans="1:7" ht="12.75">
      <c r="A19" s="63">
        <v>632</v>
      </c>
      <c r="B19" s="17" t="s">
        <v>12</v>
      </c>
      <c r="C19" s="18" t="s">
        <v>13</v>
      </c>
      <c r="D19" s="52">
        <v>7303</v>
      </c>
      <c r="E19" s="18">
        <v>-1500</v>
      </c>
      <c r="F19" s="48">
        <f t="shared" si="0"/>
        <v>5803</v>
      </c>
      <c r="G19" s="64"/>
    </row>
    <row r="20" spans="1:7" ht="12.75">
      <c r="A20" s="63">
        <v>632</v>
      </c>
      <c r="B20" s="17" t="s">
        <v>14</v>
      </c>
      <c r="C20" s="18" t="s">
        <v>15</v>
      </c>
      <c r="D20" s="52">
        <v>49791</v>
      </c>
      <c r="E20" s="18">
        <v>-2500</v>
      </c>
      <c r="F20" s="48">
        <f t="shared" si="0"/>
        <v>47291</v>
      </c>
      <c r="G20" s="64"/>
    </row>
    <row r="21" spans="1:7" ht="12.75">
      <c r="A21" s="63">
        <v>633</v>
      </c>
      <c r="B21" s="17" t="s">
        <v>9</v>
      </c>
      <c r="C21" s="18" t="s">
        <v>16</v>
      </c>
      <c r="D21" s="52">
        <v>3319</v>
      </c>
      <c r="E21" s="18">
        <v>0</v>
      </c>
      <c r="F21" s="48">
        <f t="shared" si="0"/>
        <v>3319</v>
      </c>
      <c r="G21" s="64"/>
    </row>
    <row r="22" spans="1:7" ht="12.75">
      <c r="A22" s="63">
        <v>633</v>
      </c>
      <c r="B22" s="17" t="s">
        <v>14</v>
      </c>
      <c r="C22" s="18" t="s">
        <v>17</v>
      </c>
      <c r="D22" s="52">
        <v>996</v>
      </c>
      <c r="E22" s="18">
        <v>0</v>
      </c>
      <c r="F22" s="48">
        <f t="shared" si="0"/>
        <v>996</v>
      </c>
      <c r="G22" s="64"/>
    </row>
    <row r="23" spans="1:7" ht="12.75">
      <c r="A23" s="63">
        <v>633</v>
      </c>
      <c r="B23" s="17" t="s">
        <v>18</v>
      </c>
      <c r="C23" s="18" t="s">
        <v>19</v>
      </c>
      <c r="D23" s="52">
        <v>2656</v>
      </c>
      <c r="E23" s="18">
        <v>-1000</v>
      </c>
      <c r="F23" s="48">
        <f t="shared" si="0"/>
        <v>1656</v>
      </c>
      <c r="G23" s="64"/>
    </row>
    <row r="24" spans="1:7" ht="12.75">
      <c r="A24" s="63">
        <v>633</v>
      </c>
      <c r="B24" s="17" t="s">
        <v>20</v>
      </c>
      <c r="C24" s="18" t="s">
        <v>21</v>
      </c>
      <c r="D24" s="52">
        <v>24895</v>
      </c>
      <c r="E24" s="18">
        <v>0</v>
      </c>
      <c r="F24" s="48">
        <f t="shared" si="0"/>
        <v>24895</v>
      </c>
      <c r="G24" s="64"/>
    </row>
    <row r="25" spans="1:7" ht="12.75">
      <c r="A25" s="63">
        <v>633</v>
      </c>
      <c r="B25" s="17" t="s">
        <v>22</v>
      </c>
      <c r="C25" s="18" t="s">
        <v>23</v>
      </c>
      <c r="D25" s="52">
        <v>8962</v>
      </c>
      <c r="E25" s="18">
        <v>-4000</v>
      </c>
      <c r="F25" s="48">
        <f t="shared" si="0"/>
        <v>4962</v>
      </c>
      <c r="G25" s="64"/>
    </row>
    <row r="26" spans="1:7" ht="12.75">
      <c r="A26" s="63">
        <v>633</v>
      </c>
      <c r="B26" s="17" t="s">
        <v>24</v>
      </c>
      <c r="C26" s="18" t="s">
        <v>25</v>
      </c>
      <c r="D26" s="52">
        <v>830</v>
      </c>
      <c r="E26" s="18">
        <v>0</v>
      </c>
      <c r="F26" s="48">
        <f t="shared" si="0"/>
        <v>830</v>
      </c>
      <c r="G26" s="64"/>
    </row>
    <row r="27" spans="1:7" ht="12.75">
      <c r="A27" s="63">
        <v>633</v>
      </c>
      <c r="B27" s="17" t="s">
        <v>26</v>
      </c>
      <c r="C27" s="18" t="s">
        <v>27</v>
      </c>
      <c r="D27" s="52">
        <v>498</v>
      </c>
      <c r="E27" s="18">
        <v>0</v>
      </c>
      <c r="F27" s="48">
        <f t="shared" si="0"/>
        <v>498</v>
      </c>
      <c r="G27" s="64"/>
    </row>
    <row r="28" spans="1:7" ht="12.75">
      <c r="A28" s="63">
        <v>634</v>
      </c>
      <c r="B28" s="17" t="s">
        <v>9</v>
      </c>
      <c r="C28" s="18" t="s">
        <v>28</v>
      </c>
      <c r="D28" s="52">
        <v>16597</v>
      </c>
      <c r="E28" s="18">
        <v>-1500</v>
      </c>
      <c r="F28" s="48">
        <f t="shared" si="0"/>
        <v>15097</v>
      </c>
      <c r="G28" s="64"/>
    </row>
    <row r="29" spans="1:7" ht="12.75">
      <c r="A29" s="63">
        <v>634</v>
      </c>
      <c r="B29" s="17" t="s">
        <v>12</v>
      </c>
      <c r="C29" s="18" t="s">
        <v>29</v>
      </c>
      <c r="D29" s="52">
        <v>9294</v>
      </c>
      <c r="E29" s="18">
        <v>-1000</v>
      </c>
      <c r="F29" s="48">
        <f t="shared" si="0"/>
        <v>8294</v>
      </c>
      <c r="G29" s="64"/>
    </row>
    <row r="30" spans="1:7" ht="12.75">
      <c r="A30" s="63">
        <v>634</v>
      </c>
      <c r="B30" s="17" t="s">
        <v>18</v>
      </c>
      <c r="C30" s="18" t="s">
        <v>30</v>
      </c>
      <c r="D30" s="52">
        <v>830</v>
      </c>
      <c r="E30" s="18">
        <v>-500</v>
      </c>
      <c r="F30" s="48">
        <f t="shared" si="0"/>
        <v>330</v>
      </c>
      <c r="G30" s="64"/>
    </row>
    <row r="31" spans="1:7" ht="12.75">
      <c r="A31" s="63">
        <v>634</v>
      </c>
      <c r="B31" s="17" t="s">
        <v>31</v>
      </c>
      <c r="C31" s="18" t="s">
        <v>32</v>
      </c>
      <c r="D31" s="52">
        <v>664</v>
      </c>
      <c r="E31" s="18">
        <v>0</v>
      </c>
      <c r="F31" s="48">
        <f t="shared" si="0"/>
        <v>664</v>
      </c>
      <c r="G31" s="64"/>
    </row>
    <row r="32" spans="1:7" ht="12.75">
      <c r="A32" s="63">
        <v>634</v>
      </c>
      <c r="B32" s="17" t="s">
        <v>20</v>
      </c>
      <c r="C32" s="18" t="s">
        <v>25</v>
      </c>
      <c r="D32" s="52">
        <v>199</v>
      </c>
      <c r="E32" s="18">
        <v>0</v>
      </c>
      <c r="F32" s="48">
        <f t="shared" si="0"/>
        <v>199</v>
      </c>
      <c r="G32" s="64"/>
    </row>
    <row r="33" spans="1:7" ht="12.75">
      <c r="A33" s="63">
        <v>635</v>
      </c>
      <c r="B33" s="17" t="s">
        <v>9</v>
      </c>
      <c r="C33" s="18" t="s">
        <v>33</v>
      </c>
      <c r="D33" s="52">
        <v>332</v>
      </c>
      <c r="E33" s="18">
        <v>0</v>
      </c>
      <c r="F33" s="48">
        <f t="shared" si="0"/>
        <v>332</v>
      </c>
      <c r="G33" s="64"/>
    </row>
    <row r="34" spans="1:7" ht="12.75">
      <c r="A34" s="63">
        <v>635</v>
      </c>
      <c r="B34" s="17" t="s">
        <v>14</v>
      </c>
      <c r="C34" s="18" t="s">
        <v>34</v>
      </c>
      <c r="D34" s="52">
        <v>166</v>
      </c>
      <c r="E34" s="18">
        <v>0</v>
      </c>
      <c r="F34" s="48">
        <f t="shared" si="0"/>
        <v>166</v>
      </c>
      <c r="G34" s="64"/>
    </row>
    <row r="35" spans="1:7" ht="12.75">
      <c r="A35" s="63">
        <v>635</v>
      </c>
      <c r="B35" s="17" t="s">
        <v>18</v>
      </c>
      <c r="C35" s="18" t="s">
        <v>35</v>
      </c>
      <c r="D35" s="52">
        <v>2656</v>
      </c>
      <c r="E35" s="18">
        <v>0</v>
      </c>
      <c r="F35" s="48">
        <f t="shared" si="0"/>
        <v>2656</v>
      </c>
      <c r="G35" s="64"/>
    </row>
    <row r="36" spans="1:7" ht="12.75">
      <c r="A36" s="63">
        <v>635</v>
      </c>
      <c r="B36" s="17" t="s">
        <v>31</v>
      </c>
      <c r="C36" s="18" t="s">
        <v>36</v>
      </c>
      <c r="D36" s="52">
        <v>996</v>
      </c>
      <c r="E36" s="18">
        <v>0</v>
      </c>
      <c r="F36" s="48">
        <f t="shared" si="0"/>
        <v>996</v>
      </c>
      <c r="G36" s="64"/>
    </row>
    <row r="37" spans="1:7" ht="12.75">
      <c r="A37" s="63">
        <v>635</v>
      </c>
      <c r="B37" s="17" t="s">
        <v>20</v>
      </c>
      <c r="C37" s="18" t="s">
        <v>37</v>
      </c>
      <c r="D37" s="52">
        <v>4979</v>
      </c>
      <c r="E37" s="18">
        <v>-1500</v>
      </c>
      <c r="F37" s="48">
        <f t="shared" si="0"/>
        <v>3479</v>
      </c>
      <c r="G37" s="64"/>
    </row>
    <row r="38" spans="1:7" ht="12.75">
      <c r="A38" s="63">
        <v>636</v>
      </c>
      <c r="B38" s="17" t="s">
        <v>9</v>
      </c>
      <c r="C38" s="18" t="s">
        <v>38</v>
      </c>
      <c r="D38" s="52">
        <v>498</v>
      </c>
      <c r="E38" s="18">
        <v>0</v>
      </c>
      <c r="F38" s="48">
        <f t="shared" si="0"/>
        <v>498</v>
      </c>
      <c r="G38" s="64"/>
    </row>
    <row r="39" spans="1:7" ht="12.75">
      <c r="A39" s="63">
        <v>636</v>
      </c>
      <c r="B39" s="17" t="s">
        <v>12</v>
      </c>
      <c r="C39" s="18" t="s">
        <v>39</v>
      </c>
      <c r="D39" s="52">
        <v>830</v>
      </c>
      <c r="E39" s="18">
        <v>0</v>
      </c>
      <c r="F39" s="48">
        <f t="shared" si="0"/>
        <v>830</v>
      </c>
      <c r="G39" s="64"/>
    </row>
    <row r="40" spans="1:7" ht="12.75">
      <c r="A40" s="63">
        <v>637</v>
      </c>
      <c r="B40" s="17" t="s">
        <v>9</v>
      </c>
      <c r="C40" s="18" t="s">
        <v>40</v>
      </c>
      <c r="D40" s="52">
        <v>4315</v>
      </c>
      <c r="E40" s="18">
        <v>0</v>
      </c>
      <c r="F40" s="48">
        <f t="shared" si="0"/>
        <v>4315</v>
      </c>
      <c r="G40" s="64"/>
    </row>
    <row r="41" spans="1:7" ht="12.75">
      <c r="A41" s="63">
        <v>637</v>
      </c>
      <c r="B41" s="17" t="s">
        <v>14</v>
      </c>
      <c r="C41" s="18" t="s">
        <v>41</v>
      </c>
      <c r="D41" s="52">
        <v>996</v>
      </c>
      <c r="E41" s="18">
        <v>-500</v>
      </c>
      <c r="F41" s="48">
        <f t="shared" si="0"/>
        <v>496</v>
      </c>
      <c r="G41" s="64"/>
    </row>
    <row r="42" spans="1:7" ht="12.75">
      <c r="A42" s="63">
        <v>637</v>
      </c>
      <c r="B42" s="17" t="s">
        <v>18</v>
      </c>
      <c r="C42" s="18" t="s">
        <v>42</v>
      </c>
      <c r="D42" s="52">
        <v>11253</v>
      </c>
      <c r="E42" s="18">
        <v>-3000</v>
      </c>
      <c r="F42" s="48">
        <f t="shared" si="0"/>
        <v>8253</v>
      </c>
      <c r="G42" s="65"/>
    </row>
    <row r="43" spans="1:7" ht="12.75">
      <c r="A43" s="63">
        <v>637</v>
      </c>
      <c r="B43" s="17" t="s">
        <v>31</v>
      </c>
      <c r="C43" s="18" t="s">
        <v>43</v>
      </c>
      <c r="D43" s="52">
        <v>4315</v>
      </c>
      <c r="E43" s="18">
        <v>0</v>
      </c>
      <c r="F43" s="48">
        <f t="shared" si="0"/>
        <v>4315</v>
      </c>
      <c r="G43" s="64"/>
    </row>
    <row r="44" spans="1:7" ht="12.75">
      <c r="A44" s="63">
        <v>637</v>
      </c>
      <c r="B44" s="17" t="s">
        <v>20</v>
      </c>
      <c r="C44" s="18" t="s">
        <v>44</v>
      </c>
      <c r="D44" s="52">
        <v>498</v>
      </c>
      <c r="E44" s="18">
        <v>0</v>
      </c>
      <c r="F44" s="48">
        <f t="shared" si="0"/>
        <v>498</v>
      </c>
      <c r="G44" s="64"/>
    </row>
    <row r="45" spans="1:7" ht="12.75">
      <c r="A45" s="63">
        <v>637</v>
      </c>
      <c r="B45" s="17" t="s">
        <v>47</v>
      </c>
      <c r="C45" s="18" t="s">
        <v>48</v>
      </c>
      <c r="D45" s="52">
        <v>1992</v>
      </c>
      <c r="E45" s="18">
        <v>-1000</v>
      </c>
      <c r="F45" s="48">
        <f t="shared" si="0"/>
        <v>992</v>
      </c>
      <c r="G45" s="64"/>
    </row>
    <row r="46" spans="1:7" ht="12.75">
      <c r="A46" s="63">
        <v>637</v>
      </c>
      <c r="B46" s="17" t="s">
        <v>26</v>
      </c>
      <c r="C46" s="18" t="s">
        <v>49</v>
      </c>
      <c r="D46" s="52">
        <v>3319</v>
      </c>
      <c r="E46" s="18">
        <v>0</v>
      </c>
      <c r="F46" s="48">
        <f t="shared" si="0"/>
        <v>3319</v>
      </c>
      <c r="G46" s="64"/>
    </row>
    <row r="47" spans="1:7" ht="12.75">
      <c r="A47" s="63">
        <v>637</v>
      </c>
      <c r="B47" s="17" t="s">
        <v>50</v>
      </c>
      <c r="C47" s="18" t="s">
        <v>51</v>
      </c>
      <c r="D47" s="52">
        <v>39833</v>
      </c>
      <c r="E47" s="18">
        <v>0</v>
      </c>
      <c r="F47" s="48">
        <f t="shared" si="0"/>
        <v>39833</v>
      </c>
      <c r="G47" s="64"/>
    </row>
    <row r="48" spans="1:7" ht="12.75">
      <c r="A48" s="63">
        <v>637</v>
      </c>
      <c r="B48" s="17" t="s">
        <v>52</v>
      </c>
      <c r="C48" s="18" t="s">
        <v>53</v>
      </c>
      <c r="D48" s="52">
        <v>12282</v>
      </c>
      <c r="E48" s="18">
        <v>0</v>
      </c>
      <c r="F48" s="48">
        <f t="shared" si="0"/>
        <v>12282</v>
      </c>
      <c r="G48" s="64"/>
    </row>
    <row r="49" spans="1:7" ht="12.75">
      <c r="A49" s="63">
        <v>637</v>
      </c>
      <c r="B49" s="17" t="s">
        <v>54</v>
      </c>
      <c r="C49" s="18" t="s">
        <v>55</v>
      </c>
      <c r="D49" s="52">
        <v>3983</v>
      </c>
      <c r="E49" s="18">
        <v>-2000</v>
      </c>
      <c r="F49" s="48">
        <f t="shared" si="0"/>
        <v>1983</v>
      </c>
      <c r="G49" s="64"/>
    </row>
    <row r="50" spans="1:7" ht="12.75">
      <c r="A50" s="63">
        <v>642</v>
      </c>
      <c r="B50" s="17" t="s">
        <v>47</v>
      </c>
      <c r="C50" s="18" t="s">
        <v>56</v>
      </c>
      <c r="D50" s="52">
        <v>0</v>
      </c>
      <c r="E50" s="18">
        <v>0</v>
      </c>
      <c r="F50" s="48">
        <f t="shared" si="0"/>
        <v>0</v>
      </c>
      <c r="G50" s="64"/>
    </row>
    <row r="51" spans="1:7" ht="12.75">
      <c r="A51" s="63">
        <v>642</v>
      </c>
      <c r="B51" s="17" t="s">
        <v>26</v>
      </c>
      <c r="C51" s="18" t="s">
        <v>57</v>
      </c>
      <c r="D51" s="52">
        <v>14273</v>
      </c>
      <c r="E51" s="18">
        <v>0</v>
      </c>
      <c r="F51" s="48">
        <f t="shared" si="0"/>
        <v>14273</v>
      </c>
      <c r="G51" s="64"/>
    </row>
    <row r="52" spans="1:7" ht="12.75">
      <c r="A52" s="63">
        <v>642</v>
      </c>
      <c r="B52" s="17" t="s">
        <v>58</v>
      </c>
      <c r="C52" s="18" t="s">
        <v>59</v>
      </c>
      <c r="D52" s="52">
        <v>0</v>
      </c>
      <c r="E52" s="18">
        <v>0</v>
      </c>
      <c r="F52" s="48">
        <f t="shared" si="0"/>
        <v>0</v>
      </c>
      <c r="G52" s="64"/>
    </row>
    <row r="53" spans="1:7" ht="12.75">
      <c r="A53" s="63">
        <v>642</v>
      </c>
      <c r="B53" s="17" t="s">
        <v>60</v>
      </c>
      <c r="C53" s="18" t="s">
        <v>61</v>
      </c>
      <c r="D53" s="52">
        <v>332</v>
      </c>
      <c r="E53" s="18">
        <v>0</v>
      </c>
      <c r="F53" s="48">
        <f t="shared" si="0"/>
        <v>332</v>
      </c>
      <c r="G53" s="64"/>
    </row>
    <row r="54" spans="1:7" ht="13.5" thickBot="1">
      <c r="A54" s="66"/>
      <c r="B54" s="67"/>
      <c r="C54" s="68" t="s">
        <v>97</v>
      </c>
      <c r="D54" s="69">
        <f>SUM(D16:D53)</f>
        <v>365134</v>
      </c>
      <c r="E54" s="70">
        <f>SUM(E16:E53)</f>
        <v>-24900</v>
      </c>
      <c r="F54" s="178">
        <f t="shared" si="0"/>
        <v>340234</v>
      </c>
      <c r="G54" s="72"/>
    </row>
    <row r="55" spans="1:7" ht="12.75">
      <c r="A55" s="20"/>
      <c r="B55" s="21"/>
      <c r="C55" s="22"/>
      <c r="D55" s="23"/>
      <c r="E55" s="24"/>
      <c r="F55" s="23"/>
      <c r="G55" s="24"/>
    </row>
    <row r="56" spans="1:9" ht="12.75">
      <c r="A56" s="184" t="s">
        <v>1</v>
      </c>
      <c r="B56" s="184"/>
      <c r="C56" s="5" t="s">
        <v>2</v>
      </c>
      <c r="D56" s="29"/>
      <c r="E56" s="24"/>
      <c r="F56" s="29"/>
      <c r="G56" s="24"/>
      <c r="H56" s="53"/>
      <c r="I56" s="24"/>
    </row>
    <row r="57" spans="1:14" ht="12.75">
      <c r="A57" s="184" t="s">
        <v>3</v>
      </c>
      <c r="B57" s="184"/>
      <c r="C57" s="6" t="s">
        <v>63</v>
      </c>
      <c r="D57" s="29"/>
      <c r="E57" s="24"/>
      <c r="F57" s="29"/>
      <c r="G57" s="24"/>
      <c r="H57" s="25"/>
      <c r="I57" s="26"/>
      <c r="J57" s="27"/>
      <c r="K57" s="28"/>
      <c r="L57" s="28"/>
      <c r="M57" s="28"/>
      <c r="N57" s="28"/>
    </row>
    <row r="58" spans="1:14" ht="13.5" thickBot="1">
      <c r="A58" s="7"/>
      <c r="B58" s="8"/>
      <c r="D58" s="29"/>
      <c r="E58" s="24"/>
      <c r="F58" s="29"/>
      <c r="G58" s="24"/>
      <c r="H58" s="25"/>
      <c r="I58" s="26"/>
      <c r="J58" s="27"/>
      <c r="K58" s="28"/>
      <c r="L58" s="28"/>
      <c r="M58" s="28"/>
      <c r="N58" s="28"/>
    </row>
    <row r="59" spans="1:14" ht="10.5" customHeight="1">
      <c r="A59" s="9" t="s">
        <v>5</v>
      </c>
      <c r="B59" s="10" t="s">
        <v>6</v>
      </c>
      <c r="C59" s="49" t="s">
        <v>91</v>
      </c>
      <c r="D59" s="174" t="s">
        <v>87</v>
      </c>
      <c r="E59" s="110" t="s">
        <v>110</v>
      </c>
      <c r="F59" s="176" t="s">
        <v>109</v>
      </c>
      <c r="G59" s="112" t="s">
        <v>90</v>
      </c>
      <c r="H59" s="25"/>
      <c r="I59" s="26"/>
      <c r="J59" s="27"/>
      <c r="K59" s="28"/>
      <c r="L59" s="28"/>
      <c r="M59" s="28"/>
      <c r="N59" s="28"/>
    </row>
    <row r="60" spans="1:14" ht="23.25" customHeight="1" thickBot="1">
      <c r="A60" s="12"/>
      <c r="B60" s="13"/>
      <c r="C60" s="50"/>
      <c r="D60" s="175" t="s">
        <v>88</v>
      </c>
      <c r="E60" s="113" t="s">
        <v>89</v>
      </c>
      <c r="F60" s="177" t="s">
        <v>89</v>
      </c>
      <c r="G60" s="115"/>
      <c r="H60" s="25"/>
      <c r="I60" s="26"/>
      <c r="J60" s="27"/>
      <c r="K60" s="28"/>
      <c r="L60" s="28"/>
      <c r="M60" s="28"/>
      <c r="N60" s="28"/>
    </row>
    <row r="61" spans="1:14" ht="15" customHeight="1" thickBot="1">
      <c r="A61" s="100">
        <v>637</v>
      </c>
      <c r="B61" s="101" t="s">
        <v>18</v>
      </c>
      <c r="C61" s="60" t="s">
        <v>64</v>
      </c>
      <c r="D61" s="109">
        <v>1162</v>
      </c>
      <c r="E61" s="103">
        <v>0</v>
      </c>
      <c r="F61" s="109">
        <v>1162</v>
      </c>
      <c r="G61" s="104"/>
      <c r="H61" s="185"/>
      <c r="I61" s="186"/>
      <c r="J61" s="181"/>
      <c r="K61" s="183"/>
      <c r="L61" s="183"/>
      <c r="M61" s="183"/>
      <c r="N61" s="183"/>
    </row>
    <row r="62" spans="1:14" ht="14.25">
      <c r="A62" s="7"/>
      <c r="B62" s="8"/>
      <c r="D62" s="29"/>
      <c r="E62" s="24"/>
      <c r="F62" s="29"/>
      <c r="G62" s="24"/>
      <c r="H62" s="78"/>
      <c r="I62" s="79"/>
      <c r="J62" s="182"/>
      <c r="K62" s="73"/>
      <c r="L62" s="73"/>
      <c r="M62" s="73"/>
      <c r="N62" s="73"/>
    </row>
    <row r="63" spans="1:14" ht="12.75">
      <c r="A63" s="184" t="s">
        <v>1</v>
      </c>
      <c r="B63" s="184"/>
      <c r="C63" s="5" t="s">
        <v>2</v>
      </c>
      <c r="D63" s="29"/>
      <c r="E63" s="24"/>
      <c r="F63" s="29"/>
      <c r="G63" s="24"/>
      <c r="H63" s="25"/>
      <c r="I63" s="26"/>
      <c r="J63" s="27"/>
      <c r="K63" s="32"/>
      <c r="L63" s="24"/>
      <c r="M63" s="32"/>
      <c r="N63" s="24"/>
    </row>
    <row r="64" spans="1:14" ht="10.5" customHeight="1">
      <c r="A64" s="184" t="s">
        <v>3</v>
      </c>
      <c r="B64" s="184"/>
      <c r="C64" s="6" t="s">
        <v>65</v>
      </c>
      <c r="D64" s="29"/>
      <c r="E64" s="24"/>
      <c r="F64" s="29"/>
      <c r="G64" s="24"/>
      <c r="H64" s="25"/>
      <c r="I64" s="26"/>
      <c r="J64" s="27"/>
      <c r="K64" s="28"/>
      <c r="L64" s="28"/>
      <c r="M64" s="28"/>
      <c r="N64" s="28"/>
    </row>
    <row r="65" spans="1:14" ht="13.5" thickBot="1">
      <c r="A65" s="7"/>
      <c r="B65" s="8"/>
      <c r="D65" s="29"/>
      <c r="E65" s="24"/>
      <c r="F65" s="29"/>
      <c r="G65" s="24"/>
      <c r="H65" s="25"/>
      <c r="I65" s="26"/>
      <c r="J65" s="27"/>
      <c r="K65" s="28"/>
      <c r="L65" s="28"/>
      <c r="M65" s="28"/>
      <c r="N65" s="28"/>
    </row>
    <row r="66" spans="1:14" ht="22.5">
      <c r="A66" s="9" t="s">
        <v>5</v>
      </c>
      <c r="B66" s="10" t="s">
        <v>6</v>
      </c>
      <c r="C66" s="49" t="s">
        <v>91</v>
      </c>
      <c r="D66" s="174" t="s">
        <v>87</v>
      </c>
      <c r="E66" s="110" t="s">
        <v>110</v>
      </c>
      <c r="F66" s="176" t="s">
        <v>109</v>
      </c>
      <c r="G66" s="112" t="s">
        <v>90</v>
      </c>
      <c r="H66" s="25"/>
      <c r="I66" s="26"/>
      <c r="J66" s="27"/>
      <c r="K66" s="28"/>
      <c r="L66" s="28"/>
      <c r="M66" s="28"/>
      <c r="N66" s="28"/>
    </row>
    <row r="67" spans="1:14" ht="24.75" customHeight="1" thickBot="1">
      <c r="A67" s="12"/>
      <c r="B67" s="13"/>
      <c r="C67" s="50"/>
      <c r="D67" s="175" t="s">
        <v>88</v>
      </c>
      <c r="E67" s="113" t="s">
        <v>89</v>
      </c>
      <c r="F67" s="177" t="s">
        <v>89</v>
      </c>
      <c r="G67" s="115"/>
      <c r="H67" s="25"/>
      <c r="I67" s="26"/>
      <c r="J67" s="27"/>
      <c r="K67" s="28"/>
      <c r="L67" s="28"/>
      <c r="M67" s="28"/>
      <c r="N67" s="28"/>
    </row>
    <row r="68" spans="1:14" ht="15.75" customHeight="1" thickBot="1">
      <c r="A68" s="100">
        <v>637</v>
      </c>
      <c r="B68" s="101" t="s">
        <v>18</v>
      </c>
      <c r="C68" s="60" t="s">
        <v>42</v>
      </c>
      <c r="D68" s="102">
        <v>398</v>
      </c>
      <c r="E68" s="103">
        <v>-178</v>
      </c>
      <c r="F68" s="48">
        <f>D68+E68</f>
        <v>220</v>
      </c>
      <c r="G68" s="104"/>
      <c r="H68" s="185"/>
      <c r="I68" s="186"/>
      <c r="J68" s="181"/>
      <c r="K68" s="183"/>
      <c r="L68" s="183"/>
      <c r="M68" s="183"/>
      <c r="N68" s="183"/>
    </row>
    <row r="69" spans="1:18" ht="14.25">
      <c r="A69" s="7"/>
      <c r="B69" s="8"/>
      <c r="D69" s="29"/>
      <c r="E69" s="24"/>
      <c r="F69" s="29"/>
      <c r="G69" s="24"/>
      <c r="H69" s="78"/>
      <c r="I69" s="79"/>
      <c r="J69" s="182"/>
      <c r="K69" s="73"/>
      <c r="L69" s="73"/>
      <c r="M69" s="73"/>
      <c r="N69" s="73"/>
      <c r="R69" s="30"/>
    </row>
    <row r="70" spans="1:17" ht="15.75">
      <c r="A70" s="190" t="s">
        <v>62</v>
      </c>
      <c r="B70" s="190"/>
      <c r="C70" s="190"/>
      <c r="D70" s="141">
        <f>SUM(D54,D61,D68,)</f>
        <v>366694</v>
      </c>
      <c r="E70" s="141">
        <f>SUM(E54,E61,E68,)</f>
        <v>-25078</v>
      </c>
      <c r="F70" s="141">
        <f>SUM(F54,F61,F68,)</f>
        <v>341616</v>
      </c>
      <c r="G70" s="31"/>
      <c r="H70" s="25"/>
      <c r="I70" s="26"/>
      <c r="J70" s="27"/>
      <c r="K70" s="32"/>
      <c r="L70" s="24"/>
      <c r="M70" s="32"/>
      <c r="N70" s="24"/>
      <c r="Q70" s="2"/>
    </row>
    <row r="71" spans="1:14" ht="12.75">
      <c r="A71" s="184"/>
      <c r="B71" s="184"/>
      <c r="C71" s="5"/>
      <c r="D71" s="29"/>
      <c r="E71" s="24"/>
      <c r="F71" s="29"/>
      <c r="G71" s="24"/>
      <c r="H71" s="25"/>
      <c r="I71" s="26"/>
      <c r="J71" s="27"/>
      <c r="K71" s="32"/>
      <c r="L71" s="32"/>
      <c r="M71" s="32"/>
      <c r="N71" s="32"/>
    </row>
    <row r="72" spans="1:14" ht="12.75">
      <c r="A72" s="184" t="s">
        <v>1</v>
      </c>
      <c r="B72" s="184"/>
      <c r="C72" s="5" t="s">
        <v>2</v>
      </c>
      <c r="D72" s="29"/>
      <c r="E72" s="24"/>
      <c r="F72" s="29"/>
      <c r="G72" s="24"/>
      <c r="H72" s="25"/>
      <c r="I72" s="26"/>
      <c r="J72" s="27"/>
      <c r="K72" s="32"/>
      <c r="L72" s="32"/>
      <c r="M72" s="32"/>
      <c r="N72" s="32"/>
    </row>
    <row r="73" spans="1:14" ht="12.75">
      <c r="A73" s="184" t="s">
        <v>3</v>
      </c>
      <c r="B73" s="184"/>
      <c r="C73" s="6" t="s">
        <v>4</v>
      </c>
      <c r="D73" s="29"/>
      <c r="E73" s="24"/>
      <c r="F73" s="29"/>
      <c r="G73" s="24"/>
      <c r="H73" s="25"/>
      <c r="I73" s="26"/>
      <c r="J73" s="27"/>
      <c r="K73" s="28"/>
      <c r="L73" s="28"/>
      <c r="M73" s="28"/>
      <c r="N73" s="28"/>
    </row>
    <row r="74" spans="1:14" ht="13.5" thickBot="1">
      <c r="A74" s="4"/>
      <c r="B74" s="4"/>
      <c r="C74" s="6"/>
      <c r="D74" s="29"/>
      <c r="E74" s="24"/>
      <c r="F74" s="29"/>
      <c r="G74" s="24"/>
      <c r="H74" s="25"/>
      <c r="I74" s="26"/>
      <c r="J74" s="27"/>
      <c r="K74" s="28"/>
      <c r="L74" s="28"/>
      <c r="M74" s="28"/>
      <c r="N74" s="28"/>
    </row>
    <row r="75" spans="1:14" ht="22.5">
      <c r="A75" s="9" t="s">
        <v>5</v>
      </c>
      <c r="B75" s="10" t="s">
        <v>6</v>
      </c>
      <c r="C75" s="49" t="s">
        <v>91</v>
      </c>
      <c r="D75" s="174" t="s">
        <v>87</v>
      </c>
      <c r="E75" s="110" t="s">
        <v>110</v>
      </c>
      <c r="F75" s="176" t="s">
        <v>109</v>
      </c>
      <c r="G75" s="112" t="s">
        <v>90</v>
      </c>
      <c r="H75" s="25"/>
      <c r="I75" s="26"/>
      <c r="J75" s="27"/>
      <c r="K75" s="28"/>
      <c r="L75" s="28"/>
      <c r="M75" s="28"/>
      <c r="N75" s="28"/>
    </row>
    <row r="76" spans="1:14" ht="22.5" customHeight="1" thickBot="1">
      <c r="A76" s="12"/>
      <c r="B76" s="13"/>
      <c r="C76" s="50"/>
      <c r="D76" s="175" t="s">
        <v>88</v>
      </c>
      <c r="E76" s="113" t="s">
        <v>89</v>
      </c>
      <c r="F76" s="177" t="s">
        <v>89</v>
      </c>
      <c r="G76" s="115"/>
      <c r="H76" s="25"/>
      <c r="I76" s="26"/>
      <c r="J76" s="27"/>
      <c r="K76" s="28"/>
      <c r="L76" s="28"/>
      <c r="M76" s="28"/>
      <c r="N76" s="28"/>
    </row>
    <row r="77" spans="1:14" ht="18.75" customHeight="1">
      <c r="A77" s="105">
        <v>713</v>
      </c>
      <c r="B77" s="106" t="s">
        <v>9</v>
      </c>
      <c r="C77" s="107" t="s">
        <v>16</v>
      </c>
      <c r="D77" s="15">
        <v>6539</v>
      </c>
      <c r="E77" s="16">
        <v>-4209</v>
      </c>
      <c r="F77" s="144">
        <f>D77-E77</f>
        <v>10748</v>
      </c>
      <c r="G77" s="108"/>
      <c r="H77" s="185"/>
      <c r="I77" s="186"/>
      <c r="J77" s="181"/>
      <c r="K77" s="183"/>
      <c r="L77" s="183"/>
      <c r="M77" s="183"/>
      <c r="N77" s="183"/>
    </row>
    <row r="78" spans="1:14" ht="14.25">
      <c r="A78" s="63">
        <v>713</v>
      </c>
      <c r="B78" s="17" t="s">
        <v>18</v>
      </c>
      <c r="C78" s="18" t="s">
        <v>68</v>
      </c>
      <c r="D78" s="18">
        <v>99582</v>
      </c>
      <c r="E78" s="31">
        <v>-66000</v>
      </c>
      <c r="F78" s="144">
        <f>D78-E78</f>
        <v>165582</v>
      </c>
      <c r="G78" s="93"/>
      <c r="H78" s="78"/>
      <c r="I78" s="79"/>
      <c r="J78" s="182"/>
      <c r="K78" s="73"/>
      <c r="L78" s="73"/>
      <c r="M78" s="73"/>
      <c r="N78" s="73"/>
    </row>
    <row r="79" spans="1:14" ht="12.75">
      <c r="A79" s="63">
        <v>714</v>
      </c>
      <c r="B79" s="17" t="s">
        <v>9</v>
      </c>
      <c r="C79" s="18" t="s">
        <v>69</v>
      </c>
      <c r="D79" s="18">
        <v>49791</v>
      </c>
      <c r="E79" s="31">
        <v>-19791</v>
      </c>
      <c r="F79" s="144">
        <f>D79-E79</f>
        <v>69582</v>
      </c>
      <c r="G79" s="93"/>
      <c r="H79" s="80"/>
      <c r="I79" s="26"/>
      <c r="J79" s="27"/>
      <c r="K79" s="53"/>
      <c r="L79" s="24"/>
      <c r="M79" s="53"/>
      <c r="N79" s="24"/>
    </row>
    <row r="80" spans="1:14" ht="13.5" thickBot="1">
      <c r="A80" s="94">
        <v>716</v>
      </c>
      <c r="B80" s="95" t="s">
        <v>7</v>
      </c>
      <c r="C80" s="96" t="s">
        <v>70</v>
      </c>
      <c r="D80" s="96">
        <v>1660</v>
      </c>
      <c r="E80" s="97">
        <v>0</v>
      </c>
      <c r="F80" s="144">
        <f>D80-E80</f>
        <v>1660</v>
      </c>
      <c r="G80" s="99"/>
      <c r="H80" s="25"/>
      <c r="I80" s="26"/>
      <c r="J80" s="172"/>
      <c r="K80" s="32"/>
      <c r="L80" s="24"/>
      <c r="M80" s="32"/>
      <c r="N80" s="24"/>
    </row>
    <row r="81" spans="1:14" ht="12.75">
      <c r="A81" s="20"/>
      <c r="B81" s="21"/>
      <c r="C81" s="29"/>
      <c r="D81" s="29"/>
      <c r="E81" s="24"/>
      <c r="F81" s="144">
        <f>D81-E81</f>
        <v>0</v>
      </c>
      <c r="G81" s="24"/>
      <c r="H81" s="25"/>
      <c r="I81" s="26"/>
      <c r="J81" s="27"/>
      <c r="K81" s="32"/>
      <c r="L81" s="24"/>
      <c r="M81" s="32"/>
      <c r="N81" s="24"/>
    </row>
    <row r="82" spans="1:14" ht="15.75">
      <c r="A82" s="188" t="s">
        <v>71</v>
      </c>
      <c r="B82" s="188"/>
      <c r="C82" s="188"/>
      <c r="D82" s="142">
        <f>SUM(D77:D80)</f>
        <v>157572</v>
      </c>
      <c r="E82" s="143">
        <f>SUM(E77:E81)</f>
        <v>-90000</v>
      </c>
      <c r="F82" s="173">
        <f>D82+E82</f>
        <v>67572</v>
      </c>
      <c r="G82" s="24"/>
      <c r="H82" s="25"/>
      <c r="I82" s="26"/>
      <c r="J82" s="27"/>
      <c r="K82" s="32"/>
      <c r="L82" s="24"/>
      <c r="M82" s="32"/>
      <c r="N82" s="24"/>
    </row>
    <row r="83" spans="1:14" ht="15.75">
      <c r="A83" s="179"/>
      <c r="B83" s="179" t="s">
        <v>107</v>
      </c>
      <c r="C83" s="179"/>
      <c r="D83" s="160">
        <v>524266</v>
      </c>
      <c r="E83" s="180">
        <v>-115078</v>
      </c>
      <c r="F83" s="160">
        <f>D83+E83</f>
        <v>409188</v>
      </c>
      <c r="G83" s="24"/>
      <c r="H83" s="25"/>
      <c r="I83" s="26"/>
      <c r="J83" s="27"/>
      <c r="K83" s="32"/>
      <c r="L83" s="24"/>
      <c r="M83" s="32"/>
      <c r="N83" s="24"/>
    </row>
    <row r="84" spans="1:14" ht="18" customHeight="1">
      <c r="A84" s="92"/>
      <c r="B84" s="92"/>
      <c r="C84" s="92"/>
      <c r="D84" s="84"/>
      <c r="E84" s="85"/>
      <c r="F84" s="84"/>
      <c r="G84" s="24"/>
      <c r="H84" s="25"/>
      <c r="I84" s="26"/>
      <c r="J84" s="27"/>
      <c r="K84" s="32"/>
      <c r="L84" s="24"/>
      <c r="M84" s="32"/>
      <c r="N84" s="24"/>
    </row>
    <row r="85" spans="1:14" ht="12.75">
      <c r="A85" s="11" t="s">
        <v>75</v>
      </c>
      <c r="F85" s="23"/>
      <c r="G85" s="24"/>
      <c r="H85" s="25"/>
      <c r="I85" s="26"/>
      <c r="J85" s="27"/>
      <c r="K85" s="32"/>
      <c r="L85" s="24"/>
      <c r="M85" s="32"/>
      <c r="N85" s="24"/>
    </row>
    <row r="86" spans="1:14" ht="12.75">
      <c r="A86" s="40" t="s">
        <v>76</v>
      </c>
      <c r="B86" s="41"/>
      <c r="C86" s="88" t="s">
        <v>93</v>
      </c>
      <c r="D86" s="40" t="s">
        <v>80</v>
      </c>
      <c r="E86" s="134" t="s">
        <v>94</v>
      </c>
      <c r="F86" s="33"/>
      <c r="G86" s="34"/>
      <c r="H86" s="25"/>
      <c r="I86" s="26"/>
      <c r="J86" s="27"/>
      <c r="K86" s="32"/>
      <c r="L86" s="24"/>
      <c r="M86" s="32"/>
      <c r="N86" s="24"/>
    </row>
    <row r="87" spans="1:14" ht="12.75">
      <c r="A87" s="42" t="s">
        <v>77</v>
      </c>
      <c r="B87" s="43"/>
      <c r="C87" s="89" t="s">
        <v>95</v>
      </c>
      <c r="D87" s="42" t="s">
        <v>80</v>
      </c>
      <c r="E87" s="135" t="s">
        <v>96</v>
      </c>
      <c r="F87" s="39"/>
      <c r="G87" s="34"/>
      <c r="H87" s="81"/>
      <c r="I87" s="26"/>
      <c r="J87" s="27"/>
      <c r="K87" s="53"/>
      <c r="L87" s="24"/>
      <c r="M87" s="53"/>
      <c r="N87" s="24"/>
    </row>
    <row r="88" spans="1:14" ht="12.75">
      <c r="A88" s="44" t="s">
        <v>78</v>
      </c>
      <c r="B88" s="45"/>
      <c r="C88" s="46"/>
      <c r="D88" s="44" t="s">
        <v>80</v>
      </c>
      <c r="E88" s="136"/>
      <c r="F88" s="75"/>
      <c r="G88" s="24"/>
      <c r="H88" s="81"/>
      <c r="I88" s="26"/>
      <c r="J88" s="27"/>
      <c r="K88" s="53"/>
      <c r="L88" s="24"/>
      <c r="M88" s="53"/>
      <c r="N88" s="24"/>
    </row>
    <row r="89" spans="1:14" ht="12.75">
      <c r="A89" s="43"/>
      <c r="B89" s="43"/>
      <c r="C89" s="87"/>
      <c r="E89" s="47"/>
      <c r="F89" s="75"/>
      <c r="G89" s="24"/>
      <c r="H89" s="35"/>
      <c r="I89" s="36"/>
      <c r="J89" s="37"/>
      <c r="K89" s="38"/>
      <c r="L89" s="74"/>
      <c r="M89" s="38"/>
      <c r="N89" s="24"/>
    </row>
    <row r="90" spans="1:14" ht="12.75">
      <c r="A90" s="184" t="s">
        <v>1</v>
      </c>
      <c r="B90" s="184"/>
      <c r="C90" s="5" t="s">
        <v>2</v>
      </c>
      <c r="D90" s="29"/>
      <c r="E90" s="24"/>
      <c r="F90" s="29"/>
      <c r="G90" s="24"/>
      <c r="H90" s="35"/>
      <c r="I90" s="36"/>
      <c r="J90" s="37"/>
      <c r="K90" s="38"/>
      <c r="L90" s="74"/>
      <c r="M90" s="38"/>
      <c r="N90" s="24"/>
    </row>
    <row r="91" spans="1:18" ht="12.75">
      <c r="A91" s="184" t="s">
        <v>3</v>
      </c>
      <c r="B91" s="184"/>
      <c r="C91" s="6" t="s">
        <v>66</v>
      </c>
      <c r="D91" s="29"/>
      <c r="E91" s="24"/>
      <c r="F91" s="29"/>
      <c r="G91" s="24"/>
      <c r="H91" s="82"/>
      <c r="I91" s="26"/>
      <c r="J91" s="76"/>
      <c r="K91" s="77"/>
      <c r="L91" s="24"/>
      <c r="M91" s="77"/>
      <c r="N91" s="24"/>
      <c r="R91" s="2"/>
    </row>
    <row r="92" spans="1:18" ht="13.5" thickBot="1">
      <c r="A92" s="7"/>
      <c r="B92" s="8"/>
      <c r="D92" s="29"/>
      <c r="E92" s="24"/>
      <c r="F92" s="29"/>
      <c r="G92" s="24"/>
      <c r="H92" s="82"/>
      <c r="I92" s="26"/>
      <c r="J92" s="76"/>
      <c r="K92" s="77"/>
      <c r="L92" s="24"/>
      <c r="M92" s="77"/>
      <c r="N92" s="24"/>
      <c r="R92" s="2"/>
    </row>
    <row r="93" spans="1:14" ht="22.5">
      <c r="A93" s="116" t="s">
        <v>5</v>
      </c>
      <c r="B93" s="117" t="s">
        <v>6</v>
      </c>
      <c r="C93" s="118" t="s">
        <v>91</v>
      </c>
      <c r="D93" s="174" t="s">
        <v>87</v>
      </c>
      <c r="E93" s="128" t="s">
        <v>110</v>
      </c>
      <c r="F93" s="176" t="s">
        <v>109</v>
      </c>
      <c r="G93" s="112" t="s">
        <v>90</v>
      </c>
      <c r="I93" s="2"/>
      <c r="J93" s="3"/>
      <c r="K93" s="2"/>
      <c r="L93" s="2"/>
      <c r="M93" s="2"/>
      <c r="N93" s="2"/>
    </row>
    <row r="94" spans="1:14" ht="13.5" thickBot="1">
      <c r="A94" s="147"/>
      <c r="B94" s="148"/>
      <c r="C94" s="149"/>
      <c r="D94" s="175" t="s">
        <v>88</v>
      </c>
      <c r="E94" s="150" t="s">
        <v>89</v>
      </c>
      <c r="F94" s="177" t="s">
        <v>89</v>
      </c>
      <c r="G94" s="151"/>
      <c r="I94" s="2"/>
      <c r="J94" s="3"/>
      <c r="K94" s="2"/>
      <c r="L94" s="2"/>
      <c r="M94" s="2"/>
      <c r="N94" s="2"/>
    </row>
    <row r="95" spans="1:14" ht="12.75">
      <c r="A95" s="152">
        <v>637</v>
      </c>
      <c r="B95" s="153" t="s">
        <v>31</v>
      </c>
      <c r="C95" s="154" t="s">
        <v>67</v>
      </c>
      <c r="D95" s="157">
        <v>4979</v>
      </c>
      <c r="E95" s="158">
        <v>0</v>
      </c>
      <c r="F95" s="157">
        <v>4979</v>
      </c>
      <c r="G95" s="155"/>
      <c r="I95" s="2"/>
      <c r="J95" s="3"/>
      <c r="K95" s="2"/>
      <c r="L95" s="2"/>
      <c r="M95" s="2"/>
      <c r="N95" s="2"/>
    </row>
    <row r="96" spans="1:14" ht="22.5" customHeight="1" thickBot="1">
      <c r="A96" s="94">
        <v>637</v>
      </c>
      <c r="B96" s="95" t="s">
        <v>45</v>
      </c>
      <c r="C96" s="96" t="s">
        <v>46</v>
      </c>
      <c r="D96" s="159">
        <v>4979</v>
      </c>
      <c r="E96" s="98">
        <v>-2000</v>
      </c>
      <c r="F96" s="161">
        <f>D96+E96</f>
        <v>2979</v>
      </c>
      <c r="G96" s="156"/>
      <c r="I96" s="2"/>
      <c r="J96" s="3"/>
      <c r="K96" s="2"/>
      <c r="L96" s="2"/>
      <c r="M96" s="2"/>
      <c r="N96" s="2"/>
    </row>
    <row r="97" spans="1:14" ht="18.75" customHeight="1" thickBot="1">
      <c r="A97" s="165"/>
      <c r="B97" s="166"/>
      <c r="C97" s="162" t="s">
        <v>97</v>
      </c>
      <c r="D97" s="163">
        <f>SUM(D95:D96)</f>
        <v>9958</v>
      </c>
      <c r="E97" s="167">
        <f>SUM(E95:E96)</f>
        <v>-2000</v>
      </c>
      <c r="F97" s="168">
        <f>SUM(F95:F96)</f>
        <v>7958</v>
      </c>
      <c r="G97" s="164"/>
      <c r="I97" s="2"/>
      <c r="J97" s="3"/>
      <c r="K97" s="2"/>
      <c r="L97" s="2"/>
      <c r="M97" s="2"/>
      <c r="N97" s="2"/>
    </row>
    <row r="98" spans="1:14" ht="12.75">
      <c r="A98" s="169"/>
      <c r="B98" s="170"/>
      <c r="C98" s="171"/>
      <c r="D98" s="43"/>
      <c r="E98" s="38"/>
      <c r="F98" s="43"/>
      <c r="G98" s="74"/>
      <c r="I98" s="2"/>
      <c r="J98" s="3"/>
      <c r="K98" s="2"/>
      <c r="L98" s="2"/>
      <c r="M98" s="2"/>
      <c r="N98" s="2"/>
    </row>
    <row r="99" spans="1:14" ht="12.75">
      <c r="A99" s="187" t="s">
        <v>100</v>
      </c>
      <c r="B99" s="187"/>
      <c r="C99" t="s">
        <v>101</v>
      </c>
      <c r="E99" s="1"/>
      <c r="G99" s="2"/>
      <c r="I99" s="2"/>
      <c r="J99" s="3"/>
      <c r="K99" s="2"/>
      <c r="L99" s="2"/>
      <c r="M99" s="2"/>
      <c r="N99" s="2"/>
    </row>
    <row r="100" spans="1:14" ht="12.75">
      <c r="A100" s="187" t="s">
        <v>104</v>
      </c>
      <c r="B100" s="187"/>
      <c r="C100" s="187"/>
      <c r="D100" s="2"/>
      <c r="I100" s="2"/>
      <c r="J100" s="3"/>
      <c r="K100" s="2"/>
      <c r="L100" s="2"/>
      <c r="M100" s="2"/>
      <c r="N100" s="2"/>
    </row>
    <row r="101" spans="1:14" ht="12.75">
      <c r="A101" t="s">
        <v>102</v>
      </c>
      <c r="I101" s="2"/>
      <c r="J101" s="3"/>
      <c r="K101" s="2"/>
      <c r="L101" s="2"/>
      <c r="M101" s="2"/>
      <c r="N101" s="2"/>
    </row>
    <row r="102" spans="9:14" ht="12.75">
      <c r="I102" s="2"/>
      <c r="J102" s="3"/>
      <c r="K102" s="2"/>
      <c r="L102" s="2"/>
      <c r="M102" s="2"/>
      <c r="N102" s="2"/>
    </row>
    <row r="103" ht="12.75">
      <c r="A103" t="s">
        <v>103</v>
      </c>
    </row>
  </sheetData>
  <mergeCells count="28">
    <mergeCell ref="B1:D1"/>
    <mergeCell ref="A90:B90"/>
    <mergeCell ref="A70:C70"/>
    <mergeCell ref="A63:B63"/>
    <mergeCell ref="A64:B64"/>
    <mergeCell ref="A56:B56"/>
    <mergeCell ref="A11:B11"/>
    <mergeCell ref="A12:B12"/>
    <mergeCell ref="K77:L77"/>
    <mergeCell ref="M77:N77"/>
    <mergeCell ref="A82:C82"/>
    <mergeCell ref="A99:B99"/>
    <mergeCell ref="H77:I77"/>
    <mergeCell ref="J77:J78"/>
    <mergeCell ref="A91:B91"/>
    <mergeCell ref="A100:C100"/>
    <mergeCell ref="A71:B71"/>
    <mergeCell ref="A72:B72"/>
    <mergeCell ref="A73:B73"/>
    <mergeCell ref="H68:I68"/>
    <mergeCell ref="J68:J69"/>
    <mergeCell ref="K68:L68"/>
    <mergeCell ref="M68:N68"/>
    <mergeCell ref="J61:J62"/>
    <mergeCell ref="K61:L61"/>
    <mergeCell ref="M61:N61"/>
    <mergeCell ref="A57:B57"/>
    <mergeCell ref="H61:I6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7"/>
  <sheetViews>
    <sheetView workbookViewId="0" topLeftCell="A73">
      <selection activeCell="C111" sqref="C111"/>
    </sheetView>
  </sheetViews>
  <sheetFormatPr defaultColWidth="9.140625" defaultRowHeight="12.75"/>
  <cols>
    <col min="1" max="1" width="5.8515625" style="0" customWidth="1"/>
    <col min="2" max="2" width="12.421875" style="0" customWidth="1"/>
    <col min="3" max="3" width="29.421875" style="0" customWidth="1"/>
    <col min="4" max="4" width="15.140625" style="0" customWidth="1"/>
    <col min="5" max="5" width="9.7109375" style="0" customWidth="1"/>
    <col min="6" max="6" width="17.00390625" style="0" customWidth="1"/>
    <col min="8" max="8" width="11.8515625" style="145" hidden="1" customWidth="1"/>
  </cols>
  <sheetData>
    <row r="1" spans="2:4" ht="15.75">
      <c r="B1" s="189" t="s">
        <v>72</v>
      </c>
      <c r="C1" s="189"/>
      <c r="D1" s="189"/>
    </row>
    <row r="2" spans="2:4" ht="12.75">
      <c r="B2" s="191" t="s">
        <v>73</v>
      </c>
      <c r="C2" s="191"/>
      <c r="D2" s="191"/>
    </row>
    <row r="4" spans="1:3" ht="12.75">
      <c r="A4" t="s">
        <v>74</v>
      </c>
      <c r="C4" s="91" t="s">
        <v>0</v>
      </c>
    </row>
    <row r="5" ht="12.75">
      <c r="C5" s="11"/>
    </row>
    <row r="6" ht="12.75">
      <c r="A6" s="11" t="s">
        <v>75</v>
      </c>
    </row>
    <row r="7" spans="1:5" ht="12.75">
      <c r="A7" s="40" t="s">
        <v>76</v>
      </c>
      <c r="B7" s="41"/>
      <c r="C7" s="88" t="s">
        <v>84</v>
      </c>
      <c r="D7" s="40" t="s">
        <v>80</v>
      </c>
      <c r="E7" s="134" t="s">
        <v>81</v>
      </c>
    </row>
    <row r="8" spans="1:5" ht="12.75">
      <c r="A8" s="42" t="s">
        <v>77</v>
      </c>
      <c r="B8" s="43"/>
      <c r="C8" s="89" t="s">
        <v>85</v>
      </c>
      <c r="D8" s="42" t="s">
        <v>80</v>
      </c>
      <c r="E8" s="135" t="s">
        <v>82</v>
      </c>
    </row>
    <row r="9" spans="1:5" ht="12.75">
      <c r="A9" s="44" t="s">
        <v>78</v>
      </c>
      <c r="B9" s="45"/>
      <c r="C9" s="90" t="s">
        <v>86</v>
      </c>
      <c r="D9" s="44" t="s">
        <v>80</v>
      </c>
      <c r="E9" s="136" t="s">
        <v>83</v>
      </c>
    </row>
    <row r="11" spans="1:7" ht="12.75">
      <c r="A11" s="133" t="s">
        <v>79</v>
      </c>
      <c r="B11" s="133"/>
      <c r="C11" s="5"/>
      <c r="D11" s="5"/>
      <c r="E11" s="1"/>
      <c r="G11" s="2"/>
    </row>
    <row r="12" spans="1:7" ht="12.75">
      <c r="A12" s="184" t="s">
        <v>1</v>
      </c>
      <c r="B12" s="184"/>
      <c r="C12" s="5" t="s">
        <v>2</v>
      </c>
      <c r="D12" s="5"/>
      <c r="E12" s="1"/>
      <c r="G12" s="2"/>
    </row>
    <row r="13" spans="1:7" ht="12.75">
      <c r="A13" s="184" t="s">
        <v>3</v>
      </c>
      <c r="B13" s="184"/>
      <c r="C13" s="6" t="s">
        <v>4</v>
      </c>
      <c r="D13" s="5"/>
      <c r="E13" s="1"/>
      <c r="G13" s="2"/>
    </row>
    <row r="14" spans="1:7" ht="13.5" thickBot="1">
      <c r="A14" s="7"/>
      <c r="B14" s="8"/>
      <c r="E14" s="1"/>
      <c r="G14" s="2"/>
    </row>
    <row r="15" spans="1:7" ht="12.75">
      <c r="A15" s="54" t="s">
        <v>5</v>
      </c>
      <c r="B15" s="55" t="s">
        <v>6</v>
      </c>
      <c r="C15" s="56" t="s">
        <v>91</v>
      </c>
      <c r="D15" s="110" t="s">
        <v>87</v>
      </c>
      <c r="E15" s="110" t="s">
        <v>98</v>
      </c>
      <c r="F15" s="111" t="s">
        <v>92</v>
      </c>
      <c r="G15" s="112" t="s">
        <v>90</v>
      </c>
    </row>
    <row r="16" spans="1:8" ht="13.5" thickBot="1">
      <c r="A16" s="57"/>
      <c r="B16" s="58"/>
      <c r="C16" s="59"/>
      <c r="D16" s="83" t="s">
        <v>88</v>
      </c>
      <c r="E16" s="113" t="s">
        <v>89</v>
      </c>
      <c r="F16" s="114" t="s">
        <v>89</v>
      </c>
      <c r="G16" s="115"/>
      <c r="H16" s="146" t="s">
        <v>105</v>
      </c>
    </row>
    <row r="17" spans="1:8" ht="12.75">
      <c r="A17" s="61">
        <v>627</v>
      </c>
      <c r="B17" s="14" t="s">
        <v>7</v>
      </c>
      <c r="C17" s="15" t="s">
        <v>8</v>
      </c>
      <c r="D17" s="48">
        <v>17261</v>
      </c>
      <c r="E17" s="15">
        <v>0</v>
      </c>
      <c r="F17" s="48">
        <v>17261</v>
      </c>
      <c r="G17" s="62"/>
      <c r="H17" s="145">
        <f>F17*30.126</f>
        <v>520004.886</v>
      </c>
    </row>
    <row r="18" spans="1:8" ht="12.75">
      <c r="A18" s="63">
        <v>631</v>
      </c>
      <c r="B18" s="17" t="s">
        <v>9</v>
      </c>
      <c r="C18" s="18" t="s">
        <v>10</v>
      </c>
      <c r="D18" s="52">
        <v>3651</v>
      </c>
      <c r="E18" s="18">
        <v>0</v>
      </c>
      <c r="F18" s="52">
        <v>3651</v>
      </c>
      <c r="G18" s="64"/>
      <c r="H18" s="145">
        <f aca="true" t="shared" si="0" ref="H18:H81">F18*30.126</f>
        <v>109990.026</v>
      </c>
    </row>
    <row r="19" spans="1:8" ht="12.75">
      <c r="A19" s="63">
        <v>632</v>
      </c>
      <c r="B19" s="17" t="s">
        <v>9</v>
      </c>
      <c r="C19" s="18" t="s">
        <v>11</v>
      </c>
      <c r="D19" s="52">
        <v>109540</v>
      </c>
      <c r="E19" s="18">
        <v>4900</v>
      </c>
      <c r="F19" s="19">
        <f>D19-E19</f>
        <v>104640</v>
      </c>
      <c r="G19" s="64"/>
      <c r="H19" s="145">
        <f t="shared" si="0"/>
        <v>3152384.64</v>
      </c>
    </row>
    <row r="20" spans="1:8" ht="12.75">
      <c r="A20" s="63">
        <v>632</v>
      </c>
      <c r="B20" s="17" t="s">
        <v>12</v>
      </c>
      <c r="C20" s="18" t="s">
        <v>13</v>
      </c>
      <c r="D20" s="52">
        <v>7303</v>
      </c>
      <c r="E20" s="18">
        <v>1500</v>
      </c>
      <c r="F20" s="19">
        <f aca="true" t="shared" si="1" ref="F20:F55">D20-E20</f>
        <v>5803</v>
      </c>
      <c r="G20" s="64"/>
      <c r="H20" s="145">
        <f t="shared" si="0"/>
        <v>174821.178</v>
      </c>
    </row>
    <row r="21" spans="1:8" ht="12.75">
      <c r="A21" s="63">
        <v>632</v>
      </c>
      <c r="B21" s="17" t="s">
        <v>14</v>
      </c>
      <c r="C21" s="18" t="s">
        <v>15</v>
      </c>
      <c r="D21" s="52">
        <v>49791</v>
      </c>
      <c r="E21" s="18">
        <v>2500</v>
      </c>
      <c r="F21" s="19">
        <f t="shared" si="1"/>
        <v>47291</v>
      </c>
      <c r="G21" s="64"/>
      <c r="H21" s="145">
        <f t="shared" si="0"/>
        <v>1424688.666</v>
      </c>
    </row>
    <row r="22" spans="1:8" ht="12.75">
      <c r="A22" s="63">
        <v>633</v>
      </c>
      <c r="B22" s="17" t="s">
        <v>9</v>
      </c>
      <c r="C22" s="18" t="s">
        <v>16</v>
      </c>
      <c r="D22" s="52">
        <v>3319</v>
      </c>
      <c r="E22" s="18">
        <v>0</v>
      </c>
      <c r="F22" s="19">
        <f t="shared" si="1"/>
        <v>3319</v>
      </c>
      <c r="G22" s="64"/>
      <c r="H22" s="145">
        <f t="shared" si="0"/>
        <v>99988.194</v>
      </c>
    </row>
    <row r="23" spans="1:8" ht="12.75">
      <c r="A23" s="63">
        <v>633</v>
      </c>
      <c r="B23" s="17" t="s">
        <v>14</v>
      </c>
      <c r="C23" s="18" t="s">
        <v>17</v>
      </c>
      <c r="D23" s="52">
        <v>996</v>
      </c>
      <c r="E23" s="18">
        <v>0</v>
      </c>
      <c r="F23" s="19">
        <f t="shared" si="1"/>
        <v>996</v>
      </c>
      <c r="G23" s="64"/>
      <c r="H23" s="145">
        <f t="shared" si="0"/>
        <v>30005.496000000003</v>
      </c>
    </row>
    <row r="24" spans="1:8" ht="12.75">
      <c r="A24" s="63">
        <v>633</v>
      </c>
      <c r="B24" s="17" t="s">
        <v>18</v>
      </c>
      <c r="C24" s="18" t="s">
        <v>19</v>
      </c>
      <c r="D24" s="52">
        <v>2656</v>
      </c>
      <c r="E24" s="18">
        <v>1000</v>
      </c>
      <c r="F24" s="19">
        <f t="shared" si="1"/>
        <v>1656</v>
      </c>
      <c r="G24" s="64"/>
      <c r="H24" s="145">
        <f t="shared" si="0"/>
        <v>49888.656</v>
      </c>
    </row>
    <row r="25" spans="1:8" ht="12.75">
      <c r="A25" s="63">
        <v>633</v>
      </c>
      <c r="B25" s="17" t="s">
        <v>20</v>
      </c>
      <c r="C25" s="18" t="s">
        <v>21</v>
      </c>
      <c r="D25" s="52">
        <v>24895</v>
      </c>
      <c r="E25" s="18">
        <v>0</v>
      </c>
      <c r="F25" s="19">
        <f t="shared" si="1"/>
        <v>24895</v>
      </c>
      <c r="G25" s="64"/>
      <c r="H25" s="145">
        <f t="shared" si="0"/>
        <v>749986.77</v>
      </c>
    </row>
    <row r="26" spans="1:8" ht="12.75">
      <c r="A26" s="63">
        <v>633</v>
      </c>
      <c r="B26" s="17" t="s">
        <v>22</v>
      </c>
      <c r="C26" s="18" t="s">
        <v>23</v>
      </c>
      <c r="D26" s="52">
        <v>8962</v>
      </c>
      <c r="E26" s="18">
        <v>4000</v>
      </c>
      <c r="F26" s="19">
        <f t="shared" si="1"/>
        <v>4962</v>
      </c>
      <c r="G26" s="64"/>
      <c r="H26" s="145">
        <f t="shared" si="0"/>
        <v>149485.212</v>
      </c>
    </row>
    <row r="27" spans="1:8" ht="12.75">
      <c r="A27" s="63">
        <v>633</v>
      </c>
      <c r="B27" s="17" t="s">
        <v>24</v>
      </c>
      <c r="C27" s="18" t="s">
        <v>25</v>
      </c>
      <c r="D27" s="52">
        <v>830</v>
      </c>
      <c r="E27" s="18">
        <v>0</v>
      </c>
      <c r="F27" s="19">
        <f t="shared" si="1"/>
        <v>830</v>
      </c>
      <c r="G27" s="64"/>
      <c r="H27" s="145">
        <f t="shared" si="0"/>
        <v>25004.58</v>
      </c>
    </row>
    <row r="28" spans="1:8" ht="12.75">
      <c r="A28" s="63">
        <v>633</v>
      </c>
      <c r="B28" s="17" t="s">
        <v>26</v>
      </c>
      <c r="C28" s="18" t="s">
        <v>27</v>
      </c>
      <c r="D28" s="52">
        <v>498</v>
      </c>
      <c r="E28" s="18">
        <v>0</v>
      </c>
      <c r="F28" s="19">
        <f t="shared" si="1"/>
        <v>498</v>
      </c>
      <c r="G28" s="64"/>
      <c r="H28" s="145">
        <f t="shared" si="0"/>
        <v>15002.748000000001</v>
      </c>
    </row>
    <row r="29" spans="1:8" ht="12.75">
      <c r="A29" s="63">
        <v>634</v>
      </c>
      <c r="B29" s="17" t="s">
        <v>9</v>
      </c>
      <c r="C29" s="18" t="s">
        <v>28</v>
      </c>
      <c r="D29" s="52">
        <v>16597</v>
      </c>
      <c r="E29" s="18">
        <v>1500</v>
      </c>
      <c r="F29" s="19">
        <f t="shared" si="1"/>
        <v>15097</v>
      </c>
      <c r="G29" s="64"/>
      <c r="H29" s="145">
        <f t="shared" si="0"/>
        <v>454812.222</v>
      </c>
    </row>
    <row r="30" spans="1:8" ht="12.75">
      <c r="A30" s="63">
        <v>634</v>
      </c>
      <c r="B30" s="17" t="s">
        <v>12</v>
      </c>
      <c r="C30" s="18" t="s">
        <v>29</v>
      </c>
      <c r="D30" s="52">
        <v>9294</v>
      </c>
      <c r="E30" s="18">
        <v>1000</v>
      </c>
      <c r="F30" s="19">
        <f t="shared" si="1"/>
        <v>8294</v>
      </c>
      <c r="G30" s="64"/>
      <c r="H30" s="145">
        <f t="shared" si="0"/>
        <v>249865.04400000002</v>
      </c>
    </row>
    <row r="31" spans="1:8" ht="12.75">
      <c r="A31" s="63">
        <v>634</v>
      </c>
      <c r="B31" s="17" t="s">
        <v>18</v>
      </c>
      <c r="C31" s="18" t="s">
        <v>30</v>
      </c>
      <c r="D31" s="52">
        <v>830</v>
      </c>
      <c r="E31" s="18">
        <v>500</v>
      </c>
      <c r="F31" s="19">
        <f t="shared" si="1"/>
        <v>330</v>
      </c>
      <c r="G31" s="64"/>
      <c r="H31" s="145">
        <f t="shared" si="0"/>
        <v>9941.58</v>
      </c>
    </row>
    <row r="32" spans="1:8" ht="12.75">
      <c r="A32" s="63">
        <v>634</v>
      </c>
      <c r="B32" s="17" t="s">
        <v>31</v>
      </c>
      <c r="C32" s="18" t="s">
        <v>32</v>
      </c>
      <c r="D32" s="52">
        <v>664</v>
      </c>
      <c r="E32" s="18">
        <v>0</v>
      </c>
      <c r="F32" s="19">
        <f t="shared" si="1"/>
        <v>664</v>
      </c>
      <c r="G32" s="64"/>
      <c r="H32" s="145">
        <f t="shared" si="0"/>
        <v>20003.664</v>
      </c>
    </row>
    <row r="33" spans="1:8" ht="12.75">
      <c r="A33" s="63">
        <v>634</v>
      </c>
      <c r="B33" s="17" t="s">
        <v>20</v>
      </c>
      <c r="C33" s="18" t="s">
        <v>25</v>
      </c>
      <c r="D33" s="52">
        <v>199</v>
      </c>
      <c r="E33" s="18">
        <v>0</v>
      </c>
      <c r="F33" s="19">
        <f t="shared" si="1"/>
        <v>199</v>
      </c>
      <c r="G33" s="64"/>
      <c r="H33" s="145">
        <f t="shared" si="0"/>
        <v>5995.0740000000005</v>
      </c>
    </row>
    <row r="34" spans="1:8" ht="12.75">
      <c r="A34" s="63">
        <v>635</v>
      </c>
      <c r="B34" s="17" t="s">
        <v>9</v>
      </c>
      <c r="C34" s="18" t="s">
        <v>33</v>
      </c>
      <c r="D34" s="52">
        <v>332</v>
      </c>
      <c r="E34" s="18">
        <v>0</v>
      </c>
      <c r="F34" s="19">
        <f t="shared" si="1"/>
        <v>332</v>
      </c>
      <c r="G34" s="64"/>
      <c r="H34" s="145">
        <f t="shared" si="0"/>
        <v>10001.832</v>
      </c>
    </row>
    <row r="35" spans="1:8" ht="12.75">
      <c r="A35" s="63">
        <v>635</v>
      </c>
      <c r="B35" s="17" t="s">
        <v>14</v>
      </c>
      <c r="C35" s="18" t="s">
        <v>34</v>
      </c>
      <c r="D35" s="52">
        <v>166</v>
      </c>
      <c r="E35" s="18">
        <v>0</v>
      </c>
      <c r="F35" s="19">
        <f t="shared" si="1"/>
        <v>166</v>
      </c>
      <c r="G35" s="64"/>
      <c r="H35" s="145">
        <f t="shared" si="0"/>
        <v>5000.916</v>
      </c>
    </row>
    <row r="36" spans="1:8" ht="12.75">
      <c r="A36" s="63">
        <v>635</v>
      </c>
      <c r="B36" s="17" t="s">
        <v>18</v>
      </c>
      <c r="C36" s="18" t="s">
        <v>35</v>
      </c>
      <c r="D36" s="52">
        <v>2656</v>
      </c>
      <c r="E36" s="18">
        <v>0</v>
      </c>
      <c r="F36" s="19">
        <f t="shared" si="1"/>
        <v>2656</v>
      </c>
      <c r="G36" s="64"/>
      <c r="H36" s="145">
        <f t="shared" si="0"/>
        <v>80014.656</v>
      </c>
    </row>
    <row r="37" spans="1:8" ht="12.75">
      <c r="A37" s="63">
        <v>635</v>
      </c>
      <c r="B37" s="17" t="s">
        <v>31</v>
      </c>
      <c r="C37" s="18" t="s">
        <v>36</v>
      </c>
      <c r="D37" s="52">
        <v>996</v>
      </c>
      <c r="E37" s="18">
        <v>0</v>
      </c>
      <c r="F37" s="19">
        <f t="shared" si="1"/>
        <v>996</v>
      </c>
      <c r="G37" s="64"/>
      <c r="H37" s="145">
        <f t="shared" si="0"/>
        <v>30005.496000000003</v>
      </c>
    </row>
    <row r="38" spans="1:8" ht="12.75">
      <c r="A38" s="63">
        <v>635</v>
      </c>
      <c r="B38" s="17" t="s">
        <v>20</v>
      </c>
      <c r="C38" s="18" t="s">
        <v>37</v>
      </c>
      <c r="D38" s="52">
        <v>4979</v>
      </c>
      <c r="E38" s="18">
        <v>1500</v>
      </c>
      <c r="F38" s="19">
        <f t="shared" si="1"/>
        <v>3479</v>
      </c>
      <c r="G38" s="64"/>
      <c r="H38" s="145">
        <f t="shared" si="0"/>
        <v>104808.354</v>
      </c>
    </row>
    <row r="39" spans="1:8" ht="12.75">
      <c r="A39" s="63">
        <v>636</v>
      </c>
      <c r="B39" s="17" t="s">
        <v>9</v>
      </c>
      <c r="C39" s="18" t="s">
        <v>38</v>
      </c>
      <c r="D39" s="52">
        <v>498</v>
      </c>
      <c r="E39" s="18">
        <v>0</v>
      </c>
      <c r="F39" s="19">
        <f t="shared" si="1"/>
        <v>498</v>
      </c>
      <c r="G39" s="64"/>
      <c r="H39" s="145">
        <f t="shared" si="0"/>
        <v>15002.748000000001</v>
      </c>
    </row>
    <row r="40" spans="1:8" ht="12.75">
      <c r="A40" s="63">
        <v>636</v>
      </c>
      <c r="B40" s="17" t="s">
        <v>12</v>
      </c>
      <c r="C40" s="18" t="s">
        <v>39</v>
      </c>
      <c r="D40" s="52">
        <v>830</v>
      </c>
      <c r="E40" s="18">
        <v>0</v>
      </c>
      <c r="F40" s="19">
        <f t="shared" si="1"/>
        <v>830</v>
      </c>
      <c r="G40" s="64"/>
      <c r="H40" s="145">
        <f t="shared" si="0"/>
        <v>25004.58</v>
      </c>
    </row>
    <row r="41" spans="1:8" ht="12.75">
      <c r="A41" s="63">
        <v>637</v>
      </c>
      <c r="B41" s="17" t="s">
        <v>9</v>
      </c>
      <c r="C41" s="18" t="s">
        <v>40</v>
      </c>
      <c r="D41" s="52">
        <v>4315</v>
      </c>
      <c r="E41" s="18">
        <v>0</v>
      </c>
      <c r="F41" s="19">
        <f t="shared" si="1"/>
        <v>4315</v>
      </c>
      <c r="G41" s="64"/>
      <c r="H41" s="145">
        <f t="shared" si="0"/>
        <v>129993.69</v>
      </c>
    </row>
    <row r="42" spans="1:8" ht="12.75">
      <c r="A42" s="63">
        <v>637</v>
      </c>
      <c r="B42" s="17" t="s">
        <v>14</v>
      </c>
      <c r="C42" s="18" t="s">
        <v>41</v>
      </c>
      <c r="D42" s="52">
        <v>996</v>
      </c>
      <c r="E42" s="18">
        <v>500</v>
      </c>
      <c r="F42" s="19">
        <f t="shared" si="1"/>
        <v>496</v>
      </c>
      <c r="G42" s="64"/>
      <c r="H42" s="145">
        <f t="shared" si="0"/>
        <v>14942.496000000001</v>
      </c>
    </row>
    <row r="43" spans="1:8" ht="12.75">
      <c r="A43" s="63">
        <v>637</v>
      </c>
      <c r="B43" s="17" t="s">
        <v>18</v>
      </c>
      <c r="C43" s="18" t="s">
        <v>42</v>
      </c>
      <c r="D43" s="52">
        <v>11253</v>
      </c>
      <c r="E43" s="18">
        <v>3000</v>
      </c>
      <c r="F43" s="19">
        <f t="shared" si="1"/>
        <v>8253</v>
      </c>
      <c r="G43" s="65"/>
      <c r="H43" s="145">
        <f t="shared" si="0"/>
        <v>248629.878</v>
      </c>
    </row>
    <row r="44" spans="1:8" ht="12.75">
      <c r="A44" s="63">
        <v>637</v>
      </c>
      <c r="B44" s="17" t="s">
        <v>31</v>
      </c>
      <c r="C44" s="18" t="s">
        <v>43</v>
      </c>
      <c r="D44" s="52">
        <v>4315</v>
      </c>
      <c r="E44" s="18">
        <v>0</v>
      </c>
      <c r="F44" s="19">
        <f t="shared" si="1"/>
        <v>4315</v>
      </c>
      <c r="G44" s="64"/>
      <c r="H44" s="145">
        <f t="shared" si="0"/>
        <v>129993.69</v>
      </c>
    </row>
    <row r="45" spans="1:8" ht="12.75">
      <c r="A45" s="63">
        <v>637</v>
      </c>
      <c r="B45" s="17" t="s">
        <v>20</v>
      </c>
      <c r="C45" s="18" t="s">
        <v>44</v>
      </c>
      <c r="D45" s="52">
        <v>498</v>
      </c>
      <c r="E45" s="18">
        <v>0</v>
      </c>
      <c r="F45" s="19">
        <f t="shared" si="1"/>
        <v>498</v>
      </c>
      <c r="G45" s="64"/>
      <c r="H45" s="145">
        <f t="shared" si="0"/>
        <v>15002.748000000001</v>
      </c>
    </row>
    <row r="46" spans="1:8" ht="12.75">
      <c r="A46" s="63">
        <v>637</v>
      </c>
      <c r="B46" s="17" t="s">
        <v>45</v>
      </c>
      <c r="C46" s="18" t="s">
        <v>46</v>
      </c>
      <c r="D46" s="52">
        <v>4979</v>
      </c>
      <c r="E46" s="18">
        <v>2000</v>
      </c>
      <c r="F46" s="19">
        <f t="shared" si="1"/>
        <v>2979</v>
      </c>
      <c r="G46" s="64"/>
      <c r="H46" s="145">
        <f t="shared" si="0"/>
        <v>89745.354</v>
      </c>
    </row>
    <row r="47" spans="1:8" ht="12.75">
      <c r="A47" s="63">
        <v>637</v>
      </c>
      <c r="B47" s="17" t="s">
        <v>47</v>
      </c>
      <c r="C47" s="18" t="s">
        <v>48</v>
      </c>
      <c r="D47" s="52">
        <v>1992</v>
      </c>
      <c r="E47" s="18">
        <v>1000</v>
      </c>
      <c r="F47" s="19">
        <f t="shared" si="1"/>
        <v>992</v>
      </c>
      <c r="G47" s="64"/>
      <c r="H47" s="145">
        <f t="shared" si="0"/>
        <v>29884.992000000002</v>
      </c>
    </row>
    <row r="48" spans="1:8" ht="12.75">
      <c r="A48" s="63">
        <v>637</v>
      </c>
      <c r="B48" s="17" t="s">
        <v>26</v>
      </c>
      <c r="C48" s="18" t="s">
        <v>49</v>
      </c>
      <c r="D48" s="52">
        <v>3319</v>
      </c>
      <c r="E48" s="18">
        <v>0</v>
      </c>
      <c r="F48" s="19">
        <f t="shared" si="1"/>
        <v>3319</v>
      </c>
      <c r="G48" s="64"/>
      <c r="H48" s="145">
        <f t="shared" si="0"/>
        <v>99988.194</v>
      </c>
    </row>
    <row r="49" spans="1:8" ht="12.75">
      <c r="A49" s="63">
        <v>637</v>
      </c>
      <c r="B49" s="17" t="s">
        <v>50</v>
      </c>
      <c r="C49" s="18" t="s">
        <v>51</v>
      </c>
      <c r="D49" s="52">
        <v>39833</v>
      </c>
      <c r="E49" s="18">
        <v>0</v>
      </c>
      <c r="F49" s="19">
        <f t="shared" si="1"/>
        <v>39833</v>
      </c>
      <c r="G49" s="64"/>
      <c r="H49" s="145">
        <f t="shared" si="0"/>
        <v>1200008.958</v>
      </c>
    </row>
    <row r="50" spans="1:8" ht="12.75">
      <c r="A50" s="63">
        <v>637</v>
      </c>
      <c r="B50" s="17" t="s">
        <v>52</v>
      </c>
      <c r="C50" s="18" t="s">
        <v>53</v>
      </c>
      <c r="D50" s="52">
        <v>12282</v>
      </c>
      <c r="E50" s="18">
        <v>0</v>
      </c>
      <c r="F50" s="19">
        <f t="shared" si="1"/>
        <v>12282</v>
      </c>
      <c r="G50" s="64"/>
      <c r="H50" s="145">
        <f t="shared" si="0"/>
        <v>370007.532</v>
      </c>
    </row>
    <row r="51" spans="1:8" ht="12.75">
      <c r="A51" s="63">
        <v>637</v>
      </c>
      <c r="B51" s="17" t="s">
        <v>54</v>
      </c>
      <c r="C51" s="18" t="s">
        <v>55</v>
      </c>
      <c r="D51" s="52">
        <v>3983</v>
      </c>
      <c r="E51" s="18">
        <v>2000</v>
      </c>
      <c r="F51" s="19">
        <f t="shared" si="1"/>
        <v>1983</v>
      </c>
      <c r="G51" s="64"/>
      <c r="H51" s="145">
        <f t="shared" si="0"/>
        <v>59739.858</v>
      </c>
    </row>
    <row r="52" spans="1:8" ht="12.75">
      <c r="A52" s="63">
        <v>642</v>
      </c>
      <c r="B52" s="17" t="s">
        <v>47</v>
      </c>
      <c r="C52" s="18" t="s">
        <v>56</v>
      </c>
      <c r="D52" s="52">
        <v>0</v>
      </c>
      <c r="E52" s="18">
        <v>0</v>
      </c>
      <c r="F52" s="19">
        <f t="shared" si="1"/>
        <v>0</v>
      </c>
      <c r="G52" s="64"/>
      <c r="H52" s="145">
        <f t="shared" si="0"/>
        <v>0</v>
      </c>
    </row>
    <row r="53" spans="1:8" ht="12.75">
      <c r="A53" s="63">
        <v>642</v>
      </c>
      <c r="B53" s="17" t="s">
        <v>26</v>
      </c>
      <c r="C53" s="18" t="s">
        <v>57</v>
      </c>
      <c r="D53" s="52">
        <v>14273</v>
      </c>
      <c r="E53" s="18">
        <v>0</v>
      </c>
      <c r="F53" s="19">
        <f t="shared" si="1"/>
        <v>14273</v>
      </c>
      <c r="G53" s="64"/>
      <c r="H53" s="145">
        <f t="shared" si="0"/>
        <v>429988.39800000004</v>
      </c>
    </row>
    <row r="54" spans="1:8" ht="12.75">
      <c r="A54" s="63">
        <v>642</v>
      </c>
      <c r="B54" s="17" t="s">
        <v>58</v>
      </c>
      <c r="C54" s="18" t="s">
        <v>59</v>
      </c>
      <c r="D54" s="52">
        <v>0</v>
      </c>
      <c r="E54" s="18">
        <v>0</v>
      </c>
      <c r="F54" s="19">
        <f t="shared" si="1"/>
        <v>0</v>
      </c>
      <c r="G54" s="64"/>
      <c r="H54" s="145">
        <f t="shared" si="0"/>
        <v>0</v>
      </c>
    </row>
    <row r="55" spans="1:8" ht="12.75">
      <c r="A55" s="63">
        <v>642</v>
      </c>
      <c r="B55" s="17" t="s">
        <v>60</v>
      </c>
      <c r="C55" s="18" t="s">
        <v>61</v>
      </c>
      <c r="D55" s="52">
        <v>332</v>
      </c>
      <c r="E55" s="18">
        <v>0</v>
      </c>
      <c r="F55" s="19">
        <f t="shared" si="1"/>
        <v>332</v>
      </c>
      <c r="G55" s="64"/>
      <c r="H55" s="145">
        <f t="shared" si="0"/>
        <v>10001.832</v>
      </c>
    </row>
    <row r="56" spans="1:8" ht="13.5" thickBot="1">
      <c r="A56" s="66"/>
      <c r="B56" s="67"/>
      <c r="C56" s="68" t="s">
        <v>97</v>
      </c>
      <c r="D56" s="69">
        <f>SUM(D17:D55)</f>
        <v>370113</v>
      </c>
      <c r="E56" s="70">
        <f>SUM(E17:E55)</f>
        <v>26900</v>
      </c>
      <c r="F56" s="71">
        <f>SUM(F17:F55)</f>
        <v>343213</v>
      </c>
      <c r="G56" s="72"/>
      <c r="H56" s="145">
        <f t="shared" si="0"/>
        <v>10339634.838</v>
      </c>
    </row>
    <row r="57" spans="1:7" ht="12.75">
      <c r="A57" s="20"/>
      <c r="B57" s="21"/>
      <c r="C57" s="22"/>
      <c r="D57" s="23"/>
      <c r="E57" s="24"/>
      <c r="F57" s="23"/>
      <c r="G57" s="24"/>
    </row>
    <row r="58" spans="1:7" ht="12.75">
      <c r="A58" s="184" t="s">
        <v>1</v>
      </c>
      <c r="B58" s="184"/>
      <c r="C58" s="5" t="s">
        <v>2</v>
      </c>
      <c r="D58" s="29"/>
      <c r="E58" s="24"/>
      <c r="F58" s="29"/>
      <c r="G58" s="24"/>
    </row>
    <row r="59" spans="1:7" ht="12.75">
      <c r="A59" s="184" t="s">
        <v>3</v>
      </c>
      <c r="B59" s="184"/>
      <c r="C59" s="6" t="s">
        <v>63</v>
      </c>
      <c r="D59" s="29"/>
      <c r="E59" s="24"/>
      <c r="F59" s="29"/>
      <c r="G59" s="24"/>
    </row>
    <row r="60" spans="1:7" ht="13.5" thickBot="1">
      <c r="A60" s="7"/>
      <c r="B60" s="8"/>
      <c r="D60" s="29"/>
      <c r="E60" s="24"/>
      <c r="F60" s="29"/>
      <c r="G60" s="24"/>
    </row>
    <row r="61" spans="1:7" ht="12.75">
      <c r="A61" s="9" t="s">
        <v>5</v>
      </c>
      <c r="B61" s="10" t="s">
        <v>6</v>
      </c>
      <c r="C61" s="49" t="s">
        <v>91</v>
      </c>
      <c r="D61" s="110" t="s">
        <v>87</v>
      </c>
      <c r="E61" s="110" t="s">
        <v>99</v>
      </c>
      <c r="F61" s="111" t="s">
        <v>92</v>
      </c>
      <c r="G61" s="112" t="s">
        <v>90</v>
      </c>
    </row>
    <row r="62" spans="1:7" ht="13.5" thickBot="1">
      <c r="A62" s="12"/>
      <c r="B62" s="13"/>
      <c r="C62" s="50"/>
      <c r="D62" s="83" t="s">
        <v>88</v>
      </c>
      <c r="E62" s="113" t="s">
        <v>89</v>
      </c>
      <c r="F62" s="114" t="s">
        <v>89</v>
      </c>
      <c r="G62" s="115"/>
    </row>
    <row r="63" spans="1:8" ht="13.5" thickBot="1">
      <c r="A63" s="100">
        <v>637</v>
      </c>
      <c r="B63" s="101" t="s">
        <v>18</v>
      </c>
      <c r="C63" s="60" t="s">
        <v>64</v>
      </c>
      <c r="D63" s="109">
        <v>1162</v>
      </c>
      <c r="E63" s="103">
        <v>0</v>
      </c>
      <c r="F63" s="109">
        <v>1162</v>
      </c>
      <c r="G63" s="104"/>
      <c r="H63" s="145">
        <f t="shared" si="0"/>
        <v>35006.412000000004</v>
      </c>
    </row>
    <row r="64" spans="1:7" ht="12.75">
      <c r="A64" s="7"/>
      <c r="B64" s="8"/>
      <c r="D64" s="29"/>
      <c r="E64" s="24"/>
      <c r="F64" s="29"/>
      <c r="G64" s="24"/>
    </row>
    <row r="65" spans="1:7" ht="12.75">
      <c r="A65" s="184" t="s">
        <v>1</v>
      </c>
      <c r="B65" s="184"/>
      <c r="C65" s="5" t="s">
        <v>2</v>
      </c>
      <c r="D65" s="29"/>
      <c r="E65" s="24"/>
      <c r="F65" s="29"/>
      <c r="G65" s="24"/>
    </row>
    <row r="66" spans="1:7" ht="12.75">
      <c r="A66" s="184" t="s">
        <v>3</v>
      </c>
      <c r="B66" s="184"/>
      <c r="C66" s="6" t="s">
        <v>65</v>
      </c>
      <c r="D66" s="29"/>
      <c r="E66" s="24"/>
      <c r="F66" s="29"/>
      <c r="G66" s="24"/>
    </row>
    <row r="67" spans="1:7" ht="13.5" thickBot="1">
      <c r="A67" s="7"/>
      <c r="B67" s="8"/>
      <c r="D67" s="29"/>
      <c r="E67" s="24"/>
      <c r="F67" s="29"/>
      <c r="G67" s="24"/>
    </row>
    <row r="68" spans="1:7" ht="12.75">
      <c r="A68" s="9" t="s">
        <v>5</v>
      </c>
      <c r="B68" s="10" t="s">
        <v>6</v>
      </c>
      <c r="C68" s="49" t="s">
        <v>91</v>
      </c>
      <c r="D68" s="110" t="s">
        <v>87</v>
      </c>
      <c r="E68" s="110" t="s">
        <v>98</v>
      </c>
      <c r="F68" s="111" t="s">
        <v>92</v>
      </c>
      <c r="G68" s="112" t="s">
        <v>90</v>
      </c>
    </row>
    <row r="69" spans="1:7" ht="13.5" thickBot="1">
      <c r="A69" s="12"/>
      <c r="B69" s="13"/>
      <c r="C69" s="50"/>
      <c r="D69" s="83" t="s">
        <v>88</v>
      </c>
      <c r="E69" s="113" t="s">
        <v>89</v>
      </c>
      <c r="F69" s="114" t="s">
        <v>89</v>
      </c>
      <c r="G69" s="115"/>
    </row>
    <row r="70" spans="1:8" ht="13.5" thickBot="1">
      <c r="A70" s="100">
        <v>637</v>
      </c>
      <c r="B70" s="101" t="s">
        <v>18</v>
      </c>
      <c r="C70" s="60" t="s">
        <v>42</v>
      </c>
      <c r="D70" s="102">
        <v>398</v>
      </c>
      <c r="E70" s="103">
        <v>178</v>
      </c>
      <c r="F70" s="102">
        <v>320</v>
      </c>
      <c r="G70" s="104"/>
      <c r="H70" s="145">
        <f t="shared" si="0"/>
        <v>9640.32</v>
      </c>
    </row>
    <row r="71" spans="1:8" ht="12.75">
      <c r="A71" s="7"/>
      <c r="B71" s="8"/>
      <c r="D71" s="29"/>
      <c r="E71" s="24"/>
      <c r="F71" s="29"/>
      <c r="G71" s="24"/>
      <c r="H71" s="145">
        <f t="shared" si="0"/>
        <v>0</v>
      </c>
    </row>
    <row r="72" spans="1:8" ht="15.75">
      <c r="A72" s="190" t="s">
        <v>62</v>
      </c>
      <c r="B72" s="190"/>
      <c r="C72" s="190"/>
      <c r="D72" s="141">
        <f>SUM(D56,D63,D70,)</f>
        <v>371673</v>
      </c>
      <c r="E72" s="141">
        <f>SUM(E56,E63,E70,)</f>
        <v>27078</v>
      </c>
      <c r="F72" s="141">
        <f>SUM(F56,F63,F70,)</f>
        <v>344695</v>
      </c>
      <c r="G72" s="31"/>
      <c r="H72" s="145">
        <f t="shared" si="0"/>
        <v>10384281.57</v>
      </c>
    </row>
    <row r="73" spans="1:7" ht="12.75">
      <c r="A73" s="184"/>
      <c r="B73" s="184"/>
      <c r="C73" s="5"/>
      <c r="D73" s="29"/>
      <c r="E73" s="24"/>
      <c r="F73" s="29"/>
      <c r="G73" s="24"/>
    </row>
    <row r="74" spans="1:7" ht="12.75">
      <c r="A74" s="184" t="s">
        <v>1</v>
      </c>
      <c r="B74" s="184"/>
      <c r="C74" s="5" t="s">
        <v>2</v>
      </c>
      <c r="D74" s="29"/>
      <c r="E74" s="24"/>
      <c r="F74" s="29"/>
      <c r="G74" s="24"/>
    </row>
    <row r="75" spans="1:7" ht="12.75">
      <c r="A75" s="184" t="s">
        <v>3</v>
      </c>
      <c r="B75" s="184"/>
      <c r="C75" s="6" t="s">
        <v>4</v>
      </c>
      <c r="D75" s="29"/>
      <c r="E75" s="24"/>
      <c r="F75" s="29"/>
      <c r="G75" s="24"/>
    </row>
    <row r="76" spans="1:7" ht="13.5" thickBot="1">
      <c r="A76" s="4"/>
      <c r="B76" s="4"/>
      <c r="C76" s="6"/>
      <c r="D76" s="29"/>
      <c r="E76" s="24"/>
      <c r="F76" s="29"/>
      <c r="G76" s="24"/>
    </row>
    <row r="77" spans="1:7" ht="12.75">
      <c r="A77" s="9" t="s">
        <v>5</v>
      </c>
      <c r="B77" s="10" t="s">
        <v>6</v>
      </c>
      <c r="C77" s="49" t="s">
        <v>91</v>
      </c>
      <c r="D77" s="110" t="s">
        <v>87</v>
      </c>
      <c r="E77" s="110" t="s">
        <v>98</v>
      </c>
      <c r="F77" s="111" t="s">
        <v>92</v>
      </c>
      <c r="G77" s="112" t="s">
        <v>90</v>
      </c>
    </row>
    <row r="78" spans="1:7" ht="13.5" thickBot="1">
      <c r="A78" s="12"/>
      <c r="B78" s="13"/>
      <c r="C78" s="50"/>
      <c r="D78" s="83" t="s">
        <v>88</v>
      </c>
      <c r="E78" s="113" t="s">
        <v>89</v>
      </c>
      <c r="F78" s="114" t="s">
        <v>89</v>
      </c>
      <c r="G78" s="115"/>
    </row>
    <row r="79" spans="1:8" ht="12.75">
      <c r="A79" s="105">
        <v>713</v>
      </c>
      <c r="B79" s="106" t="s">
        <v>9</v>
      </c>
      <c r="C79" s="107" t="s">
        <v>16</v>
      </c>
      <c r="D79" s="15">
        <v>6539</v>
      </c>
      <c r="E79" s="16">
        <v>4209</v>
      </c>
      <c r="F79" s="144">
        <f>D79-E79</f>
        <v>2330</v>
      </c>
      <c r="G79" s="108"/>
      <c r="H79" s="145">
        <f t="shared" si="0"/>
        <v>70193.58</v>
      </c>
    </row>
    <row r="80" spans="1:8" ht="12.75">
      <c r="A80" s="63">
        <v>713</v>
      </c>
      <c r="B80" s="17" t="s">
        <v>18</v>
      </c>
      <c r="C80" s="18" t="s">
        <v>68</v>
      </c>
      <c r="D80" s="18">
        <v>99582</v>
      </c>
      <c r="E80" s="31">
        <v>66000</v>
      </c>
      <c r="F80" s="144">
        <f>D80-E80</f>
        <v>33582</v>
      </c>
      <c r="G80" s="93"/>
      <c r="H80" s="145">
        <f t="shared" si="0"/>
        <v>1011691.332</v>
      </c>
    </row>
    <row r="81" spans="1:8" ht="12.75">
      <c r="A81" s="63">
        <v>714</v>
      </c>
      <c r="B81" s="17" t="s">
        <v>9</v>
      </c>
      <c r="C81" s="18" t="s">
        <v>69</v>
      </c>
      <c r="D81" s="18">
        <v>49791</v>
      </c>
      <c r="E81" s="31">
        <v>19791</v>
      </c>
      <c r="F81" s="144">
        <f>D81-E81</f>
        <v>30000</v>
      </c>
      <c r="G81" s="93"/>
      <c r="H81" s="145">
        <f t="shared" si="0"/>
        <v>903780</v>
      </c>
    </row>
    <row r="82" spans="1:8" ht="13.5" thickBot="1">
      <c r="A82" s="94">
        <v>716</v>
      </c>
      <c r="B82" s="95" t="s">
        <v>7</v>
      </c>
      <c r="C82" s="96" t="s">
        <v>70</v>
      </c>
      <c r="D82" s="96">
        <v>1660</v>
      </c>
      <c r="E82" s="97">
        <v>0</v>
      </c>
      <c r="F82" s="144">
        <f>D82-E82</f>
        <v>1660</v>
      </c>
      <c r="G82" s="99"/>
      <c r="H82" s="145">
        <f>F82*30.126</f>
        <v>50009.16</v>
      </c>
    </row>
    <row r="83" spans="1:8" ht="12.75">
      <c r="A83" s="20"/>
      <c r="B83" s="21"/>
      <c r="C83" s="29"/>
      <c r="D83" s="29"/>
      <c r="E83" s="24"/>
      <c r="F83" s="51"/>
      <c r="G83" s="24"/>
      <c r="H83" s="145">
        <f>F83*30.126</f>
        <v>0</v>
      </c>
    </row>
    <row r="84" spans="1:8" ht="15.75">
      <c r="A84" s="188" t="s">
        <v>71</v>
      </c>
      <c r="B84" s="188"/>
      <c r="C84" s="188"/>
      <c r="D84" s="142">
        <f>SUM(D79:D82)</f>
        <v>157572</v>
      </c>
      <c r="E84" s="143">
        <f>SUM(E79:E82)</f>
        <v>90000</v>
      </c>
      <c r="F84" s="142">
        <f>SUM(F79:F82)</f>
        <v>67572</v>
      </c>
      <c r="G84" s="24"/>
      <c r="H84" s="145">
        <f>F84*30.126</f>
        <v>2035674.0720000002</v>
      </c>
    </row>
    <row r="85" spans="1:7" ht="12.75">
      <c r="A85" s="92"/>
      <c r="B85" s="92"/>
      <c r="C85" s="92"/>
      <c r="D85" s="84"/>
      <c r="E85" s="85"/>
      <c r="F85" s="84"/>
      <c r="G85" s="24"/>
    </row>
    <row r="86" spans="1:7" ht="12.75">
      <c r="A86" s="92"/>
      <c r="B86" s="92"/>
      <c r="C86" s="92"/>
      <c r="D86" s="84"/>
      <c r="E86" s="85"/>
      <c r="F86" s="84"/>
      <c r="G86" s="24"/>
    </row>
    <row r="87" spans="1:7" ht="12.75">
      <c r="A87" s="20"/>
      <c r="B87" s="21"/>
      <c r="C87" s="86"/>
      <c r="D87" s="23"/>
      <c r="E87" s="24"/>
      <c r="F87" s="23"/>
      <c r="G87" s="24"/>
    </row>
    <row r="88" spans="1:7" ht="12.75">
      <c r="A88" s="11" t="s">
        <v>75</v>
      </c>
      <c r="F88" s="23"/>
      <c r="G88" s="24"/>
    </row>
    <row r="89" spans="1:7" ht="12.75">
      <c r="A89" s="40" t="s">
        <v>76</v>
      </c>
      <c r="B89" s="41"/>
      <c r="C89" s="88" t="s">
        <v>93</v>
      </c>
      <c r="D89" s="40" t="s">
        <v>80</v>
      </c>
      <c r="E89" s="134" t="s">
        <v>94</v>
      </c>
      <c r="F89" s="33"/>
      <c r="G89" s="34"/>
    </row>
    <row r="90" spans="1:7" ht="12.75">
      <c r="A90" s="42" t="s">
        <v>77</v>
      </c>
      <c r="B90" s="43"/>
      <c r="C90" s="89" t="s">
        <v>95</v>
      </c>
      <c r="D90" s="42" t="s">
        <v>80</v>
      </c>
      <c r="E90" s="135" t="s">
        <v>96</v>
      </c>
      <c r="F90" s="39"/>
      <c r="G90" s="34"/>
    </row>
    <row r="91" spans="1:7" ht="12.75">
      <c r="A91" s="44" t="s">
        <v>78</v>
      </c>
      <c r="B91" s="45"/>
      <c r="C91" s="46"/>
      <c r="D91" s="44" t="s">
        <v>80</v>
      </c>
      <c r="E91" s="136"/>
      <c r="F91" s="75"/>
      <c r="G91" s="24"/>
    </row>
    <row r="92" spans="1:7" ht="12.75">
      <c r="A92" s="43"/>
      <c r="B92" s="43"/>
      <c r="C92" s="87"/>
      <c r="E92" s="47"/>
      <c r="F92" s="75"/>
      <c r="G92" s="24"/>
    </row>
    <row r="93" spans="1:7" ht="12.75">
      <c r="A93" s="184"/>
      <c r="B93" s="184"/>
      <c r="C93" s="5"/>
      <c r="D93" s="29"/>
      <c r="E93" s="24"/>
      <c r="F93" s="29"/>
      <c r="G93" s="24"/>
    </row>
    <row r="94" spans="1:7" ht="12.75">
      <c r="A94" s="184" t="s">
        <v>1</v>
      </c>
      <c r="B94" s="184"/>
      <c r="C94" s="5" t="s">
        <v>2</v>
      </c>
      <c r="D94" s="29"/>
      <c r="E94" s="24"/>
      <c r="F94" s="29"/>
      <c r="G94" s="24"/>
    </row>
    <row r="95" spans="1:7" ht="12.75">
      <c r="A95" s="184" t="s">
        <v>3</v>
      </c>
      <c r="B95" s="184"/>
      <c r="C95" s="6" t="s">
        <v>66</v>
      </c>
      <c r="D95" s="29"/>
      <c r="E95" s="24"/>
      <c r="F95" s="29"/>
      <c r="G95" s="24"/>
    </row>
    <row r="96" spans="1:7" ht="13.5" thickBot="1">
      <c r="A96" s="7"/>
      <c r="B96" s="8"/>
      <c r="D96" s="29"/>
      <c r="E96" s="24"/>
      <c r="F96" s="29"/>
      <c r="G96" s="24"/>
    </row>
    <row r="97" spans="1:7" ht="12.75">
      <c r="A97" s="116" t="s">
        <v>5</v>
      </c>
      <c r="B97" s="117" t="s">
        <v>6</v>
      </c>
      <c r="C97" s="118" t="s">
        <v>91</v>
      </c>
      <c r="D97" s="128" t="s">
        <v>87</v>
      </c>
      <c r="E97" s="128" t="s">
        <v>98</v>
      </c>
      <c r="F97" s="129" t="s">
        <v>92</v>
      </c>
      <c r="G97" s="112" t="s">
        <v>90</v>
      </c>
    </row>
    <row r="98" spans="1:7" ht="13.5" thickBot="1">
      <c r="A98" s="125"/>
      <c r="B98" s="126"/>
      <c r="C98" s="127"/>
      <c r="D98" s="83" t="s">
        <v>88</v>
      </c>
      <c r="E98" s="130" t="s">
        <v>89</v>
      </c>
      <c r="F98" s="131" t="s">
        <v>89</v>
      </c>
      <c r="G98" s="132"/>
    </row>
    <row r="99" spans="1:8" ht="13.5" thickBot="1">
      <c r="A99" s="119">
        <v>637</v>
      </c>
      <c r="B99" s="120" t="s">
        <v>31</v>
      </c>
      <c r="C99" s="121" t="s">
        <v>67</v>
      </c>
      <c r="D99" s="122">
        <v>4979</v>
      </c>
      <c r="E99" s="123">
        <v>0</v>
      </c>
      <c r="F99" s="122">
        <v>4979</v>
      </c>
      <c r="G99" s="124"/>
      <c r="H99" s="145">
        <f>F99*30.126</f>
        <v>149997.354</v>
      </c>
    </row>
    <row r="100" spans="1:7" ht="12.75">
      <c r="A100" s="137"/>
      <c r="B100" s="138"/>
      <c r="C100" s="25"/>
      <c r="D100" s="139"/>
      <c r="E100" s="140"/>
      <c r="F100" s="139"/>
      <c r="G100" s="26"/>
    </row>
    <row r="101" spans="1:7" ht="12.75">
      <c r="A101" s="7"/>
      <c r="B101" s="8"/>
      <c r="E101" s="1"/>
      <c r="G101" s="2"/>
    </row>
    <row r="102" spans="1:7" ht="12.75">
      <c r="A102" s="187" t="s">
        <v>100</v>
      </c>
      <c r="B102" s="187"/>
      <c r="C102" t="s">
        <v>101</v>
      </c>
      <c r="E102" s="1"/>
      <c r="G102" s="2"/>
    </row>
    <row r="103" spans="1:4" ht="12.75">
      <c r="A103" s="187" t="s">
        <v>104</v>
      </c>
      <c r="B103" s="187"/>
      <c r="C103" s="187"/>
      <c r="D103" s="2"/>
    </row>
    <row r="105" ht="12.75">
      <c r="A105" t="s">
        <v>106</v>
      </c>
    </row>
    <row r="106" ht="7.5" customHeight="1"/>
    <row r="107" ht="12.75">
      <c r="A107" t="s">
        <v>103</v>
      </c>
    </row>
  </sheetData>
  <mergeCells count="18">
    <mergeCell ref="B1:D1"/>
    <mergeCell ref="B2:D2"/>
    <mergeCell ref="A12:B12"/>
    <mergeCell ref="A13:B13"/>
    <mergeCell ref="A58:B58"/>
    <mergeCell ref="A59:B59"/>
    <mergeCell ref="A65:B65"/>
    <mergeCell ref="A66:B66"/>
    <mergeCell ref="A72:C72"/>
    <mergeCell ref="A73:B73"/>
    <mergeCell ref="A74:B74"/>
    <mergeCell ref="A75:B75"/>
    <mergeCell ref="A102:B102"/>
    <mergeCell ref="A103:C103"/>
    <mergeCell ref="A84:C84"/>
    <mergeCell ref="A93:B93"/>
    <mergeCell ref="A94:B94"/>
    <mergeCell ref="A95:B9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Livia Brovkova</dc:creator>
  <cp:keywords/>
  <dc:description/>
  <cp:lastModifiedBy>Iveta Topoliova</cp:lastModifiedBy>
  <cp:lastPrinted>2009-05-19T10:46:33Z</cp:lastPrinted>
  <dcterms:created xsi:type="dcterms:W3CDTF">2009-03-13T07:15:03Z</dcterms:created>
  <dcterms:modified xsi:type="dcterms:W3CDTF">2009-06-10T08:55:24Z</dcterms:modified>
  <cp:category/>
  <cp:version/>
  <cp:contentType/>
  <cp:contentStatus/>
</cp:coreProperties>
</file>